
<file path=[Content_Types].xml><?xml version="1.0" encoding="utf-8"?>
<Types xmlns="http://schemas.openxmlformats.org/package/2006/content-types">
  <Default Extension="xml" ContentType="application/xml"/>
  <Default Extension="wmf" ContentType="image/x-wmf"/>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01" firstSheet="2" activeTab="2"/>
  </bookViews>
  <sheets>
    <sheet name="互联网医院产品情况" sheetId="1" state="hidden" r:id="rId1"/>
    <sheet name="医院信息平台" sheetId="3" state="hidden" r:id="rId2"/>
    <sheet name="HRP功能清单 " sheetId="9" r:id="rId3"/>
    <sheet name="Sheet1" sheetId="10" r:id="rId4"/>
    <sheet name="汇总（邓袁负责）" sheetId="6" state="hidden" r:id="rId5"/>
    <sheet name="智慧医疗" sheetId="5" state="hidden" r:id="rId6"/>
    <sheet name="相关内部系统产品显示原则" sheetId="7" state="hidden" r:id="rId7"/>
    <sheet name="公司软著情况" sheetId="2" state="hidden" r:id="rId8"/>
  </sheets>
  <definedNames>
    <definedName name="_xlnm._FilterDatabase" localSheetId="0" hidden="1">互联网医院产品情况!$A$4:$X$88</definedName>
    <definedName name="_xlnm._FilterDatabase" localSheetId="1" hidden="1">医院信息平台!$A$2:$V$33</definedName>
    <definedName name="_xlnm._FilterDatabase" localSheetId="4" hidden="1">'汇总（邓袁负责）'!$B$2:$M$405</definedName>
    <definedName name="_xlnm._FilterDatabase" localSheetId="5" hidden="1">智慧医疗!$A$2:$AA$106</definedName>
    <definedName name="_xlnm.Print_Titles" localSheetId="2">'HRP功能清单 '!$1:$3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<sst xmlns="http://schemas.openxmlformats.org/spreadsheetml/2006/main" count="5953" uniqueCount="1585">
  <si>
    <t>金蝶医疗互联网医院产品报价器</t>
  </si>
  <si>
    <t xml:space="preserve">医院规模（亿元）：
</t>
  </si>
  <si>
    <t>&lt;=10</t>
  </si>
  <si>
    <t>产品线</t>
  </si>
  <si>
    <t>产品名称
（一级）</t>
  </si>
  <si>
    <t>应用分类
（二级）</t>
  </si>
  <si>
    <t>应用名称
（三级）</t>
  </si>
  <si>
    <t>模块/功能
（四级）</t>
  </si>
  <si>
    <t>应用销售状态</t>
  </si>
  <si>
    <t>是否必选</t>
  </si>
  <si>
    <t>是否选择</t>
  </si>
  <si>
    <t>产品报价</t>
  </si>
  <si>
    <t>模块报价</t>
  </si>
  <si>
    <t>实施人天
（运维年份）</t>
  </si>
  <si>
    <t>实施费用</t>
  </si>
  <si>
    <t>内容</t>
  </si>
  <si>
    <t>备注</t>
  </si>
  <si>
    <t>价格体系</t>
  </si>
  <si>
    <t>产品销售状态</t>
  </si>
  <si>
    <t>营业收入≥20亿</t>
  </si>
  <si>
    <t>10亿＜营业收入≤20亿</t>
  </si>
  <si>
    <t>5亿＜营业收入≤10亿</t>
  </si>
  <si>
    <t>2亿＜营业收入≤5亿</t>
  </si>
  <si>
    <t>营业收入≤2亿</t>
  </si>
  <si>
    <t>模块</t>
  </si>
  <si>
    <t>实施人天</t>
  </si>
  <si>
    <t>人天</t>
  </si>
  <si>
    <t>互联网医院标准产品</t>
  </si>
  <si>
    <t>互联网就医服务（金蝶医疗患者移动服务软件V6.0）</t>
  </si>
  <si>
    <t>智能导诊</t>
  </si>
  <si>
    <t>销售中</t>
  </si>
  <si>
    <t>可选</t>
  </si>
  <si>
    <t>医院可自行维护知识库，根据患者身体部位、症状、问题以及知识库推荐挂号的科室或医生</t>
  </si>
  <si>
    <t>可单独报价</t>
  </si>
  <si>
    <t>AI导诊</t>
  </si>
  <si>
    <t>支持患者输入文字或语音描述个人病情，通过自然语言语音识别、语义识别及相应知识库和算法，为患者智能推荐最合适的医生或科室</t>
  </si>
  <si>
    <t>可单独报价（对接腾讯觅影，成本3万元/年）</t>
  </si>
  <si>
    <t>体检标准功能</t>
  </si>
  <si>
    <t>包括体检流程、体检须知、体检预约、我的预约、体检报告功能。</t>
  </si>
  <si>
    <t>门诊标准功能</t>
  </si>
  <si>
    <t>必选</t>
  </si>
  <si>
    <t>包括微首页、首次关注消息推送、消息中心、我的信息、关键词回复、预约挂号、当天挂号、医生主页、我的挂号、就诊提醒、停诊消息通知、诊间支付消息提醒、诊间自费支付、我的账单、（存在就诊卡充值业务的医院，可同时开通就诊卡充值提醒、就诊卡充值）、就诊指引、门诊病历、检验检查、就医反馈、健康资讯、医院简介功能。</t>
  </si>
  <si>
    <t>住院标准功能</t>
  </si>
  <si>
    <t>包括入院须知、住院指南、住院基本信息、住院号添加、住院押金缴纳、住院费用、每日清单、出院须知、出院小结功能。</t>
  </si>
  <si>
    <t>付款码自费支付</t>
  </si>
  <si>
    <t>支持与HIS系统对接，实现收费窗口使用扫码枪或扫码盒子扫描用户微信/支付宝付款码收费</t>
  </si>
  <si>
    <t>处方单二维码自费支付</t>
  </si>
  <si>
    <t>支持HIS打印处方单二维码，患者微信/支付宝扫码在线支付费用</t>
  </si>
  <si>
    <t>自助机二维码自费支付</t>
  </si>
  <si>
    <t>支持与自助机对接，自助机生成二维码后，患者可微信或支付宝扫码完成支付</t>
  </si>
  <si>
    <t>扫描自助机二维码充值</t>
  </si>
  <si>
    <t>支持与自助机对接，自助机生成二维码后，患者可微信或支付宝扫码向就诊卡充值</t>
  </si>
  <si>
    <t>电子健康卡</t>
  </si>
  <si>
    <t>按国家卫健委电子健康卡规范要求对接电子健康卡平台，建立可跨院、跨区域使用的电子健康卡，并一键跨院注册电子健康卡、电子健康卡数据上报、批量激活电子健康卡</t>
  </si>
  <si>
    <t>看地方政策，按实际情况报价；单独报价
预估实施3天</t>
  </si>
  <si>
    <t>就医全流程</t>
  </si>
  <si>
    <t>门诊全流程可视化，可查看当前就医过程中所属环节及相应环节信息，包括候诊、缴费、检验、检查等环节</t>
  </si>
  <si>
    <t>流行病调查问卷</t>
  </si>
  <si>
    <t>可根据医院或当地要求，由医院自定义流行病调查需填写内容，并呈现红黄绿码，医院可设置仅符合一定条件的流行病调查问卷患者挂号</t>
  </si>
  <si>
    <t>挂号签到</t>
  </si>
  <si>
    <t>就诊当天，患者到达医院1公里范围内，可在线签到，签到后自动进入候诊排队队列</t>
  </si>
  <si>
    <t>涉及his配合接口和程序改造；可单独报价</t>
  </si>
  <si>
    <t>排队查询</t>
  </si>
  <si>
    <t>可查看个人候诊、检查等排队队列（需要和医院HIS的叫号排队系统对接）</t>
  </si>
  <si>
    <t>二次签到</t>
  </si>
  <si>
    <t>患者就诊当天检验检查完毕，返诊时，可手机二次签到，签到后再次进入排队队列</t>
  </si>
  <si>
    <t>移动医保支付</t>
  </si>
  <si>
    <t>针对已开通医保线上支付的地区，可实现在线医保支付挂号费或诊间费用</t>
  </si>
  <si>
    <t>看地方政策，按实际情况报价；单独报价
预估实施15天</t>
  </si>
  <si>
    <t>支付宝信用就医</t>
  </si>
  <si>
    <t>公立医院可以开通支付宝信用就医，挂号时冻结部分资金，诊间自动扣费</t>
  </si>
  <si>
    <t>发药提醒</t>
  </si>
  <si>
    <t>发药后，自动推送消息给患者，患者可查看发药的具体药品详情及用法、用量等信息</t>
  </si>
  <si>
    <t>物价查询</t>
  </si>
  <si>
    <t>可以查询到医院内药品、治疗、检查等价格，贯彻药品价格公示政策</t>
  </si>
  <si>
    <t>出院带药</t>
  </si>
  <si>
    <t>可以查看住院带药的药品明细及用法注意事项</t>
  </si>
  <si>
    <t>住院评价</t>
  </si>
  <si>
    <t>住院患者可对住院期间的环境、医生与护士的专业水平、态度等进行评价</t>
  </si>
  <si>
    <t>运营数据轻应用</t>
  </si>
  <si>
    <t>针对医院领导层与主管提供移动互联网医院运营数据的统计分析。让领导随时随地洞察运互联网医院营情况，便捷掌控一切，交易金额与交易次数统计、趋势分析，用户分析、就医评价统计，挂号统计、预约统计等</t>
  </si>
  <si>
    <t>移动经纪人轻应用</t>
  </si>
  <si>
    <t>1、患者移动服务平台推广统计分析，提供医院推广考核
2、移动经济人支持生成胸牌二维码和普通二维码</t>
  </si>
  <si>
    <t>就医评价管理轻应用</t>
  </si>
  <si>
    <t>1.就医反馈评价沟通服务，针对院内客服及相关部门通过此应用对患者的反馈进行及时回复，提升患者的粘性、医院服务质量与口碑。帮助医院及时洞察患者就医感知与就医感受，进一步了解院内工作的成效及存在的问题，帮助医院建立高效科学的管理方法
2.就医评价管理员可设置自动回复内容和自动回复时间</t>
  </si>
  <si>
    <t>管理后台</t>
  </si>
  <si>
    <t>提供基本信息、院区设置、用户管理、角色管理、消息管理、健康卡管理、黑名单管理、二维码管理、订单管理、账单管理、健康资讯管理、挂号管理、自动回复设置、素材管理、业务设置、菜单设置、接入入口、支付设置、新版微首页设置、业务分析、数据统计、就医反馈分析等业务功能设置</t>
  </si>
  <si>
    <t>药品配送</t>
  </si>
  <si>
    <t>对于部分药品（具体配送药品与配送公司，医院自定），可对接物流厂商实现药品配送</t>
  </si>
  <si>
    <t>涉及his接口和快递公司配合情况；单独报价
预估实施5天</t>
  </si>
  <si>
    <t>-</t>
  </si>
  <si>
    <t>病案复印</t>
  </si>
  <si>
    <t>可在线申请本人或他人住院病历复印，申请时，需上传本人证件、患者证件、收件地址信息，并预缴复印费用，医院工作人员可在后台审核、复印、确认复印费用、打印快递面单、投递、确认签收</t>
  </si>
  <si>
    <t>停车缴费</t>
  </si>
  <si>
    <t>支持对接停车缴费系统，填写车牌号后可查看待缴停车费，并在线缴纳停车费</t>
  </si>
  <si>
    <t>需要评估医院对接停车缴费具体功能；可单独报价</t>
  </si>
  <si>
    <t>在线申请出生证</t>
  </si>
  <si>
    <t>可在线填写出生证申请信息，待核对通过后，再通知父母到院领取出生证</t>
  </si>
  <si>
    <t>住院陪护</t>
  </si>
  <si>
    <t>可在线填写住院陪护信息，生成陪护证能，实现“一人一陪护”</t>
  </si>
  <si>
    <t>仅限支付宝入口；可单独报价</t>
  </si>
  <si>
    <t>外联平台</t>
  </si>
  <si>
    <t>提供渠道管理、操作员管理、开发者配置、支付设置、接口测试、接口权限分配、订阅消息功能</t>
  </si>
  <si>
    <t>可单独报价；
预估实施10天</t>
  </si>
  <si>
    <t>互联网就医服务（金蝶医疗统一对账平台软件V1.0）</t>
  </si>
  <si>
    <t>统一对账平台</t>
  </si>
  <si>
    <t>必须</t>
  </si>
  <si>
    <t>提供对账总览、对账明细、日结差异、订单明细、已处理订单查询，可对医院线上各渠道、各支付方式在线对账</t>
  </si>
  <si>
    <t>互联网就医服务（金蝶医疗患者移动服务与支付软件V1.0）</t>
  </si>
  <si>
    <t>不区分</t>
  </si>
  <si>
    <t>停售不在运维</t>
  </si>
  <si>
    <t>互联网诊疗服务（互联网诊疗服务软件V1.0）</t>
  </si>
  <si>
    <t>图文咨询</t>
  </si>
  <si>
    <t>患者向个人或者科室发起图文咨询订单，医生接诊后患者可与医生进行限定时长的在线图文会话互动服务，支持免费或收费机制。科室模式下支持医生抢单，支持科室至科室的转诊、科室至医生的指派、医生至医生的转荐。患者支持下单附加检验/检查报告，医生互动会话应用支持图片、语音、常用语、健康课程、出诊排班、医生名片等会话应用，支持医生调阅用户患者档案、查询历史订单记录</t>
  </si>
  <si>
    <t>基础版</t>
  </si>
  <si>
    <t>名医讲堂</t>
  </si>
  <si>
    <t>医生编辑并发布图文、音频和视频素材的健康课程，患者通过名医讲堂栏目阅读医生发布的内容。支持医生发布课程时推送给自己的患者、设置免费/收费订阅机制，患者对健康课程的赞赏、评论和分享</t>
  </si>
  <si>
    <t>患者管理</t>
  </si>
  <si>
    <t>医生查询自己的患者，对关注患者进行标签化群组管理。支持医生对患者设置备注与标签、添加/解除黑名单、调阅患者档案。支持在非咨询状态下医生主动给患者单发/群发随访消息与拨打随访电话</t>
  </si>
  <si>
    <t>健康档案</t>
  </si>
  <si>
    <t>系统为每位患者生成个人医疗健康档案，包含基本信息、健康信息（生育史、过敏史、生活习惯等）、线上医嘱、随访计划、电子病历。患者可查询自己的医疗健康档案，医生可在服务过程中调阅患者档案，支持患者完善个人健康信息；</t>
  </si>
  <si>
    <t>个人中心</t>
  </si>
  <si>
    <t>个人中心包括个人资料修改，我的关注与收藏，家庭成员健康档案，我的历史订单（问诊、服务、商品）、我的历史课程、消息中心等功能；</t>
  </si>
  <si>
    <t>管理平台</t>
  </si>
  <si>
    <t>基础版的管理平台功能。包括组织架构管理、医院管理、签约人员管理、订单管理、评价管理、外部账户流水、应用服务管理、模板消息管理、用户管理、统计分析模块；</t>
  </si>
  <si>
    <t>电话咨询</t>
  </si>
  <si>
    <t>患者根据医生排班号源预约电话咨询，在预约时间内系统自动向医生和患者发起双向电话，医患进行限定时长的电话通话互动，支持免费或付费机制。患者支持下单附加检验/检查报告，医生互动会话应用支持常用语、发送课程、发送排班，支持医生调阅用户患者档案、查询订单记录；</t>
  </si>
  <si>
    <t>依赖于基础版</t>
  </si>
  <si>
    <t>线上处方（西药/中成药）</t>
  </si>
  <si>
    <t>在复诊/续方等业务下，医生为患者开具线上西药/中成药处方。支持处方作废、处方模板、复制处方，并能根据药品流转属性智能拆方；</t>
  </si>
  <si>
    <t>线上处方（中草药）</t>
  </si>
  <si>
    <t>在复诊/续方等业务下，医生为患者开具线上饮片或颗粒中草药处方。支持处方作废、处方模板、复制处方、协定方引用，支持饮片/颗粒更细分类型区分，代煎费用叠加；</t>
  </si>
  <si>
    <t>依赖于基础版、线上处方（西药/中成药）</t>
  </si>
  <si>
    <t>处方流转平台</t>
  </si>
  <si>
    <t>线上处方查询和处方流转购买信息共享平台。处方流转平台支持处方审核（电脑与移动审方），根据发药门店管理的供求状态进行处方的流转，用户选择门店下单购买支持物流配送和门店自取两种模式。发药支持自动物流下单，自动下单运单配送过程中支持物流明细查询；</t>
  </si>
  <si>
    <t>门诊住院处方外流</t>
  </si>
  <si>
    <t>将线下门诊/住院系统开具的处方通过互联网医院处方流转平台流向第三方药企供应平台。</t>
  </si>
  <si>
    <t>依赖于基础版、处方流转平台</t>
  </si>
  <si>
    <t>处方外流药商集成</t>
  </si>
  <si>
    <t>与药商系统集成，在原有门店管理和处方发药功能基础上增加药品目录同步、门店同步、新增药品订单推送、处方发药调用、第三方物流信息查询效果；</t>
  </si>
  <si>
    <t>检验检查开单</t>
  </si>
  <si>
    <t>与his系统集成，实现医生在复诊过程中开具检验申请与检查申请。患者通过诊间支付完成费用支付，线下执行。</t>
  </si>
  <si>
    <t>依赖基础版</t>
  </si>
  <si>
    <t>住院通知开单</t>
  </si>
  <si>
    <t>与his系统集成，实现医生在复诊过程中开住院通知申请。患者根据住院部流程以及床位情况到线下办理入院手续。</t>
  </si>
  <si>
    <t>网络门诊</t>
  </si>
  <si>
    <t>实现排班制的网络门诊，医生在pc端医患互动、写病历、开处方等。包括排班管理、视频互动、网络门诊工作台（PC）等功能。</t>
  </si>
  <si>
    <t>多人会诊</t>
  </si>
  <si>
    <t>支持在问诊过程中医生拉起院内会诊。医生邀请不同科室的医生，医生应邀后生成会诊群聊，支持医生开具处方、多人视频通话。会诊专家填写会诊意见后生成会诊报告，可供分享下载。</t>
  </si>
  <si>
    <t>外部优惠</t>
  </si>
  <si>
    <t>通过外部优惠接口对接医院/企业会员系统，在问诊/购药过程中针对部分群体使用减免金额机制。满足医院特殊群体优惠诉求。</t>
  </si>
  <si>
    <t>便捷购药</t>
  </si>
  <si>
    <t>患者选择门诊处方记录或上传病历照片发起续方申请，由患者选择所需复购药品种类与数量，经医生审核通过后快速生成处方。处方开具后支持患者线上购买药品，配送到家；</t>
  </si>
  <si>
    <t>依赖于基础版、处方流转平台、线上处方（西药/中成药）</t>
  </si>
  <si>
    <t>ai预问诊</t>
  </si>
  <si>
    <t>患者咨询下单后，患者与AI人机进行对话，系统根据患者主诉与回到智能提问，最后形成一份问诊病历报告，推送给问诊医生进行查阅；</t>
  </si>
  <si>
    <t>50000元/年</t>
  </si>
  <si>
    <t>ai线上问诊</t>
  </si>
  <si>
    <t>在医患问诊互动过程中个，将会话数据脱敏后传输给第三方智能引擎，计算后返回推荐内容。根据使用场景不同提供智能回复、病情整理、诊断预测的功能</t>
  </si>
  <si>
    <t>300000
（调用次数不限）</t>
  </si>
  <si>
    <t>240000
（调用次数2000次/天）</t>
  </si>
  <si>
    <t>180000
（调用次数10000次/天）</t>
  </si>
  <si>
    <t>150000
（调用次数5000次/天）</t>
  </si>
  <si>
    <t>150000（调用次数5000次/天）</t>
  </si>
  <si>
    <t>对接监管平台</t>
  </si>
  <si>
    <t>1、实现互联网+医疗健康服务产生的数据要全程留痕、可查询、可追溯，保证互联网+医疗健康服务安全发展。
2、支持包括互联网医疗机构、科室信息、医护人员等医疗资源采集，支持门诊病历、远程诊疗、电子处方等医疗服务采集，实现“互联网医院”服务数据的全面采集。
3、支持通过统一入口使用OAuth认证方式对接口做权限的验证，保证数据接入的安全性。</t>
  </si>
  <si>
    <t>依赖基础版、线上处方（西药/中成药）</t>
  </si>
  <si>
    <t>线上医保对接</t>
  </si>
  <si>
    <t>包含问诊/复诊医保结算、线上处方（院内）医保结算</t>
  </si>
  <si>
    <t>依赖基础版、处方流转平台</t>
  </si>
  <si>
    <t>数字签名集成</t>
  </si>
  <si>
    <t>通过集成非标准签名产品来实现平台原有数字签名功能。</t>
  </si>
  <si>
    <t>流量产品费用</t>
  </si>
  <si>
    <t>通过互联网诊疗服务产生的CA签名、视频、电话、短信流量产生的费用。具体标准：ca签名：150元/人/年；视频：0.08元/分钟，电话：0.2元/分钟，短信：0.02元/条。</t>
  </si>
  <si>
    <t>随访计划</t>
  </si>
  <si>
    <t>医生维护随访计划，发送并邀请患者加入。支持随访计划模板，支持不同类型的随访项目设定（复诊提醒、用药提醒、患教课程、生活运动饮食建议）。用户加入后会形成健康日程，根据健康日程事项系统自动发起随访提醒，记录用户执行情况；</t>
  </si>
  <si>
    <t>门诊住院随访推送</t>
  </si>
  <si>
    <t>通过标准接口将门诊/住院需要随访的患者推送至平台，平台根据诊断自动匹配随访计划并发送邀请。满足线下随访的需求。</t>
  </si>
  <si>
    <t>依赖基础版、随访计划</t>
  </si>
  <si>
    <t>安心护理</t>
  </si>
  <si>
    <t>帮助医院护师提供线上护理咨询和上门护理服务。患者在线选择护理项目、填写病情资料预约申请下单，护师管理端审核订单有效性指派上门护师，护师在预约时间内上门、位置签到并提供护理服务。具备出行轨迹、一键报警等安全机制。</t>
  </si>
  <si>
    <t>互联网诊疗服务（金蝶医疗专属医生软件V1.0）</t>
  </si>
  <si>
    <t>不分模块</t>
  </si>
  <si>
    <t>医院移动工作服务（金蝶医疗移动工作平台V1.0）</t>
  </si>
  <si>
    <t>云之家智能协同应用（公有云）</t>
  </si>
  <si>
    <t>停售在运维</t>
  </si>
  <si>
    <t>1、提供即时消息、组织架构、通讯录、人员基础信息、工作台、API连接、权限控制、安全保障等平台基础服务。客户可以基于平台的开放能力和强大的连接能力，为用户提供拥有丰富的移动应用和服务的开放平台。
2、金蝶医疗轻应用无缝集成，开箱即用；消息存储：付费期内存储；文件存储等功能；
3、提供协同门户、智能审批、智能考勤、工作助手、企业文化、会议管理等功能模块。</t>
  </si>
  <si>
    <t>具体报价根据附表选择功能明细后得出</t>
  </si>
  <si>
    <t>金蝶医疗移动工作平台V1.0</t>
  </si>
  <si>
    <t>云之家增值及流量产品</t>
  </si>
  <si>
    <t>提供云之家平台存储空间、短信数量、云之家电话时长、企业云盘空间等增值及流量产品。</t>
  </si>
  <si>
    <t>通知公告</t>
  </si>
  <si>
    <t>医院内部的通知公告的发布与阅读，支持富文本编辑文章，实现对通知发布的阅读范围的控制以及通知已读未读状态的跟踪。</t>
  </si>
  <si>
    <t>限售</t>
  </si>
  <si>
    <t>工资单（知薪）</t>
  </si>
  <si>
    <t>医院的移动电子工资单，实现医院职工的工资与奖金情况的查询，支持自定义工资模版，快捷导入与发布，真正实现薪资发放无纸化操作。</t>
  </si>
  <si>
    <t>会议管理（医会易）</t>
  </si>
  <si>
    <t>轻松的会议组织与通知，支持会议室预约、会议报名、扫码签到、会议请假与自动考勤等全流程会议管理服务。</t>
  </si>
  <si>
    <t>公文管理（医院公文）</t>
  </si>
  <si>
    <t>实现医院公文高效的流转与审批，提高医院公文的执行效率，支持公文的移动审批与传阅反馈，支持公文在线拟稿与审核制发，发文信息智能通知、阅读情况自动统计。</t>
  </si>
  <si>
    <t>故障报修</t>
  </si>
  <si>
    <t>便捷的故障报修，轻松快捷，随时跟踪故障处理进度与处理闭环，支持服务评价。</t>
  </si>
  <si>
    <t>管理驾驶舱</t>
  </si>
  <si>
    <t>医院经营情况关键指标数据查询，经营日报消息自动推送到管理层手机，包括诊疗人次、门诊收入、住院收入及出入院情况、药占比、护理情况统计等统计主题。系统采用卡片式展示门诊收入日志、住院日志、危重病人、分级护理等，让数据更加直观的展示給用户。</t>
  </si>
  <si>
    <t>云排班</t>
  </si>
  <si>
    <t>医院职工排班与考勤管理，支持考勤排班、护士排班等。支持自定义班次、自定义排班单元与假期管理，可覆盖医院所有角色的上班排班系统。</t>
  </si>
  <si>
    <t>临床危急值</t>
  </si>
  <si>
    <t>检验危急值上报与消息闭环管理，实现检验危急值上报与危急值的移动确认、支持超时提醒与危急值上报及时率的统计。</t>
  </si>
  <si>
    <t>云医生</t>
  </si>
  <si>
    <t>提供给医生对主治患者进行管理，包括患者的预约管理，在院患者信息查询、医嘱查询、电子病历查询；患者检验检查报告查询以及费用情况查询；支持医生开展多学科会诊，帮助医生进行个人的日程管理；同时实现对临床关键信息的提醒与预（如新入院病人情况、危重病人情况，危急值预警、报告完成通知、手术安排以及会诊安排提醒等），还支持医生进行移动查房日志记录，支持智能语音录入查房记录，方便为医生书写病程记录提供参考，是医生的一体化移动工作台。</t>
  </si>
  <si>
    <t>个性化轻应用定制</t>
  </si>
  <si>
    <t>根据客户个性化需求提供定制化开发服务，3000元／人天</t>
  </si>
  <si>
    <t>单独报价</t>
  </si>
  <si>
    <t>医联体协作服务（金蝶医疗智慧健康生态赋能平台V3.0）</t>
  </si>
  <si>
    <t>实现医联体组织内跨医疗机构的患者统一管理，以患者身份证号为唯一身份识别的主索引服务形成患者档案，支持与医疗机构信息系统进行集成，聚合患者在医联体合作医疗机构的诊疗数据实现共享。为医联体患者建立连续性病历记录。包括患者的基本信息、门诊记录、住院记录、检验检查报告等。</t>
  </si>
  <si>
    <t>远程建卡</t>
  </si>
  <si>
    <t>医联体信息系统</t>
  </si>
  <si>
    <t>远程预约</t>
  </si>
  <si>
    <t>提供给医联体合作机构及用户统一的预约管理系统，包括门诊预约、住院预约、检查预约等类型。支持订单模式由接诊医院统一进行医生接诊的安排，也支持与his系统的无缝衔接实现精准预约。</t>
  </si>
  <si>
    <t>含15家医疗机构接入</t>
  </si>
  <si>
    <t>远程会诊</t>
  </si>
  <si>
    <t>实现医联体合作医疗机构间的远程会诊协作，包括预约会诊和点名会诊。基层医生提交会诊申请，填写会诊患者信息，上传患者的影像/检验/心电报告等材料，受邀医院安排会诊专家与时间，会诊双方通过文字、视频进行线上会诊以及产生会诊意见。会诊双方支持使用手机或者配置电脑、高清摄像头、麦克风等硬件设备开展会诊。</t>
  </si>
  <si>
    <t>含15家医疗机构接入，需使用音视频流量服务，涉及第三方音视频流量服务费，默认包含基础服务包100万分钟/年（所有模块总和）；如需要新增具体客户可根据实际业务量单独购买</t>
  </si>
  <si>
    <t>双向转诊</t>
  </si>
  <si>
    <t>通过区域医联体的联通，实现上级医院、基层医院、社区诊所、卫生服务中心的双向转诊与资源联通。根据“急慢分治、上下协作”原则，建立医联体合作医疗机构之间的病人上转治疗与下转康复的通道。基层医生提交转诊申请，填写转诊患者信息，上传患者的影像/检验/心电报告等材料。患者在上级医院接受治疗后，医生可将患者下转到基层医疗机构，并给出患者下一步诊治建议，基层医生即可了解转诊病人在上级医院的诊治情况与后续治疗方案。</t>
  </si>
  <si>
    <t>联合门诊</t>
  </si>
  <si>
    <t>上级医院医生专门安排线上出诊，基层医生为患者预约/选择出诊医生进行远程门诊，专家医生可直接接治患者，在系统内书写病历、开具处方作为诊治方案提供基层医生进行参考，患者可继续留在基层做后续的治疗。实现患者在家门口享受三甲医院的优质医疗资源，减少舟车劳顿以及患者到大医院次数，让患者就医时间安排更合理、更便捷。</t>
  </si>
  <si>
    <t>单独报价；含15家医疗机构接入，需使用音视频流量服务，涉及第三方音视频流量服务费，默认包含基础服务包100万分钟/年（所有模块总和）；如需要新增具体客户可根据实际业务量单独购买</t>
  </si>
  <si>
    <t>处方购药</t>
  </si>
  <si>
    <t>提供给合作药店的处方购药系统，连接药店与医联体医疗机构，为药店的购药患者提供远程的用药咨询与处方签名服务，药店人员帮助患者提交用药咨询或者处方申请，接诊医生根据患者在院的诊疗记录基础进行咨询回复与开具处方/用药建议，患者可直接在药店完成购药续方的医疗服务。将医院医疗服务场景延伸至药店，扩大了医院医疗服务半径。</t>
  </si>
  <si>
    <t>家庭医生</t>
  </si>
  <si>
    <t>连接基层医生与居民，打造健康+医疗结合的服务体系。实现居民的签约与服务。家庭医生对签约居民可实行全面的、连续的、有效的、及时的和个性化医疗服务。主要功能包括医生团队管理、签约管理、建档、查询、统计分析、履约回访、随访服务、健康咨询、移动门诊与慢病续方等。</t>
  </si>
  <si>
    <t>单独报价；不限医生团队接入数</t>
  </si>
  <si>
    <t>移动门诊</t>
  </si>
  <si>
    <t>基层医生上门履约回访、上级医生进行下乡帮扶的移动医生站。为提医生提供移动化的便捷门诊服务，让医生可以随时随地进行患者的接诊，支持写病历、开处方、帮助接诊患者发起转诊、会诊等医疗协作服务。</t>
  </si>
  <si>
    <t>远程教学</t>
  </si>
  <si>
    <t>支持多种格式文件上传、下载分享与管理。支持院内公共文件，对全院开放，如规章制度，方便员工自行下载阅读；支持中医药法规、院内订阅公众号信息内容、及集体通知等信息同步。</t>
  </si>
  <si>
    <t>数据集成与共享</t>
  </si>
  <si>
    <t>提供远程建档、预约挂号接口服务、双向转诊接口服务、远程会诊接口服务、患者诊疗信息等接口及接入规范，供相关医疗卫生机构与平台对接，实现分级诊疗业务与数据共享。</t>
  </si>
  <si>
    <t>单独报价；需要Apusic，只包含主体医院的接入，其他合作机构接入按照接入数*单价增加费用
预估实施30天</t>
  </si>
  <si>
    <t>医联体协作服务（医联体远程医疗信息软件V1.0）</t>
  </si>
  <si>
    <t>金蝶医疗产品报价器(2022年)</t>
  </si>
  <si>
    <t>产品名称（一级）</t>
  </si>
  <si>
    <t>应用分类（二级）</t>
  </si>
  <si>
    <t>应用名称（三级）</t>
  </si>
  <si>
    <t>模块/功能（四级）</t>
  </si>
  <si>
    <t>模块内容</t>
  </si>
  <si>
    <t>起步用户数</t>
  </si>
  <si>
    <t>基础价</t>
  </si>
  <si>
    <t>计价类型</t>
  </si>
  <si>
    <t>是否必须</t>
  </si>
  <si>
    <t>用户单价（年）</t>
  </si>
  <si>
    <t>用户数</t>
  </si>
  <si>
    <t>合计报价</t>
  </si>
  <si>
    <t>租期（年）</t>
  </si>
  <si>
    <t>标准报价（年）</t>
  </si>
  <si>
    <t>商务报价
（含实施）</t>
  </si>
  <si>
    <t>HIS占比</t>
  </si>
  <si>
    <t>EMR占比</t>
  </si>
  <si>
    <t>医院信息平台占比</t>
  </si>
  <si>
    <t>请先在J3单元格填写租赁期限（年），明细项中的租期将与此单元格同步</t>
  </si>
  <si>
    <t>租期为统一年限。明细项中的租期不可另行修改，如需变更租期请在J3单元格中进行更改。</t>
  </si>
  <si>
    <t>金蝶医疗医院信息平台[简称：HIP]V4.0</t>
  </si>
  <si>
    <t>平台基础应用</t>
  </si>
  <si>
    <t>数据分析设计器</t>
  </si>
  <si>
    <t>拥有独立知识产权和核心技术的数据云计算引擎和数据可视化平台，它为业务人员提供了一种轻建模、多维度、高性能的数据分析和数据探索平台。轻分析包含主题式分析和嵌入式分析两个应用场景。</t>
  </si>
  <si>
    <t>——</t>
  </si>
  <si>
    <t>特性</t>
  </si>
  <si>
    <t>Y</t>
  </si>
  <si>
    <t>填报管理</t>
  </si>
  <si>
    <t>填报管理系统提供了业务、临床数据的人工填报功能，针对医院中尚未信息化并生成相关数据的业务，可通过平台的云开发模块，构建所需的填报单据，并用作后续业务工作中的数据录入与储存。</t>
  </si>
  <si>
    <t>业务操作复制库（ODS）</t>
  </si>
  <si>
    <t>构建业务操作复制库</t>
  </si>
  <si>
    <t>N</t>
  </si>
  <si>
    <t>临床数据中心（CDR）</t>
  </si>
  <si>
    <t>通过将患者为中心组织所有临床数据进行标准化、结构化、非结构化地表达、组织和存储，以及在此基础上开放各种标准的、符合法律规范和数据安全要求的数据访问服务，为医院的各类信息化应用提供统一的、完整的数据视图，实现辅助改善医疗服务质量。</t>
  </si>
  <si>
    <t>运营数据中心（ODR）</t>
  </si>
  <si>
    <t>将各业务系统的运营数据进行集中存储、统一管理，行程运营数据中心，并开展数据分析利用，有利于医院发现经营管理中的问题，提升医院的经济效益和精细化管理水平。</t>
  </si>
  <si>
    <t>医院数据上报指标</t>
  </si>
  <si>
    <t>国家医院上报数据统计指标：10个领域，35个维度，289个指标</t>
  </si>
  <si>
    <t>阶梯</t>
  </si>
  <si>
    <t>阶梯报价，分段计价，用户数：
1～200：40,000
200～600：60,000
600～1000：80,000
1000以上：100,000</t>
  </si>
  <si>
    <t>患者主索引（EMPI）</t>
  </si>
  <si>
    <t>支持定义患者身份识别的关键因子作为匹配条件，平台根据所定义的条件和患者信息，生成唯一编码，并对平台患者信息进行匹配整合。</t>
  </si>
  <si>
    <t>买断</t>
  </si>
  <si>
    <t>患者360视图</t>
  </si>
  <si>
    <t>医院信息平台将与患者相关的所有信息，从其他业务系统集成到临床数据中心（CDR）中，包括当前就诊数据和历史数据。基于统一、标准化的患者数据，构建患者360视图，将患者在全院信息系统中的临床数据进行统一展示管理。</t>
  </si>
  <si>
    <t>支持浏览患者历次就诊的门诊、住院所有的病历、检验、检查报告等内容</t>
  </si>
  <si>
    <t>医嘱闭环</t>
  </si>
  <si>
    <t>支持口服用药闭环管理、静脉药物闭环管理、临床用血闭环管理、其他用药闭环管理、医学会诊闭环管理</t>
  </si>
  <si>
    <t>业务闭环</t>
  </si>
  <si>
    <t>支持消毒供应闭环管理、手术器械包全流程闭环管理、手术麻醉闭环管理、检验标本闭环管理、生物样本闭环管理、营养膳食闭环管理、危急值闭环管理</t>
  </si>
  <si>
    <t>数据集管理</t>
  </si>
  <si>
    <t>数据集管理主要遵循《国家医疗健康信息医院信息互联互通标准化成熟度（医院信息互联互通）测评方案》和《电子病历基本数据集》的标准要求，支持数据集设计、数据集业务数据管理、数据集服务发布、标准数据集设计等功能。</t>
  </si>
  <si>
    <t>内置58个标准数据集</t>
  </si>
  <si>
    <t>共享文档管理</t>
  </si>
  <si>
    <t>共享文档管理主要遵循《国家医疗健康信息医院信息互联互通标准化成熟度（医院信息互联互通）测评方案》和《WS/T500-2016电子病历共享文档规范》的标准要求，提供了共享文档模板设计功能，并支持基于共享文档模板浏览相关数据集业务数据。</t>
  </si>
  <si>
    <t>内置53个标准化共享文档</t>
  </si>
  <si>
    <t>数据集成</t>
  </si>
  <si>
    <t>提供一种开放的、基于标准的消息机制，通过简单的标准适配器和接口，来完成粗粒度服务和其他组件之间的互操作，能够满足大型异构应用系统的集成需求。它能与全院所有医疗信息系统直接沟通，统一规范、统一代码、统一接口的信息集成平台，以此为中介，实现各系统间的信息共享和交互。</t>
  </si>
  <si>
    <t>数据集成中间件，针对不同来源、不同类型的数据，构建统一的数据采集平台，定义采集任务，并把数据采集至目标数据源。</t>
  </si>
  <si>
    <t>应用集成</t>
  </si>
  <si>
    <t>平台内联通业务：连接系统范围不少于24个，包含16个临床服务系统、8个医疗管理系统、6个运营管理系统
平台外联通业务：连接外部机构数量不少于4个</t>
  </si>
  <si>
    <t>服务集成</t>
  </si>
  <si>
    <t>内置79个标准交互服务</t>
  </si>
  <si>
    <t>集成监控管理</t>
  </si>
  <si>
    <t>对服务集成、数据集成、应用集成的过程进行监控管理，并形成跟踪日志</t>
  </si>
  <si>
    <t>医院信息集成引擎</t>
  </si>
  <si>
    <t>内置金蝶医疗自主的集成引擎，支持协议格式转换、路由配置等。</t>
  </si>
  <si>
    <t>统一身份认证和单点登录</t>
  </si>
  <si>
    <t>阶梯报价，分段计价，用户数：
1～200：20,000
200～600：40,000
600～1000：60,000
1000以上：80,000</t>
  </si>
  <si>
    <t>统一管理用户身份和密码等信息，通过统一门户实现登录，不需要输入用户和口令，可以直接进入集成的各应用系统。</t>
  </si>
  <si>
    <t>门户配置管理</t>
  </si>
  <si>
    <t>考虑到医院中不同角色对临床、运营数据的需求差异，平台提供了自定义门户首页的功能，预置了多种角色的门户首页，如院长、科主任等，不同角色只需关注自己需要的功能以及相关的统计指标。</t>
  </si>
  <si>
    <t>支持门户的自定义，包括数据卡片、消息通知、快捷启动等</t>
  </si>
  <si>
    <t>术语字典管理</t>
  </si>
  <si>
    <t>在平台上构建医院术语字典库，集中统一的管理全院的术语字典，通过对平台相关的各业务系统提供术语字典服务，实现字典的同步和匹配。平台也预置了医疗行业常用的国家标准术语字典库，以用作术语对照以及术语统一标准化管理。</t>
  </si>
  <si>
    <t>在平台上构建医院术语字典库，集中统一的管理全院的术语字典，通过对平台相关的各业务系统提供术语字典服务，实现字典的同步和匹配，包括但不限于术语、疾病诊断库、手术操作库、国内标准字典【46个】、检查检验、收费项目、药品、耗材等。</t>
  </si>
  <si>
    <t>集成服务云</t>
  </si>
  <si>
    <t>集成服务</t>
  </si>
  <si>
    <t>数据服务云</t>
  </si>
  <si>
    <t>等级医院评审</t>
  </si>
  <si>
    <t>等级医院评审指标</t>
  </si>
  <si>
    <t>整合现有的医院不同业务系统、不同的数据来源中的医疗临床数据与管理数据，构建一个统一医院综合管理数据分析平台。预置6大类36个主题的医院等级评审指标，并支持自主开发新的统计主题，自定义展示样式等。</t>
  </si>
  <si>
    <t>医院等级评审相关统计评价指标：6个领域，37个维度，234个指标</t>
  </si>
  <si>
    <t>立医院绩效考核</t>
  </si>
  <si>
    <t>公立医院绩效考核指标</t>
  </si>
  <si>
    <t>三级公立医院绩效考核指标：公立医院绩效考核指标：4个领域，14个纬度，55个指标</t>
  </si>
  <si>
    <t>管理驾驶舱指标</t>
  </si>
  <si>
    <t>模块包含医院经营情况关键统计指标，如门诊人次、门诊收入、住院收入及出院人次、药占比、护理情况等统计治疗，并将相关数据斗方卡片按角色添加至门户首页，方便用户实时高效的了解医院运营情况，辅助运营决策。</t>
  </si>
  <si>
    <t>包括院长、主任、护长、医生、护士类角色的关注的指标主页</t>
  </si>
  <si>
    <t>富顺县中医医院HRP功能清单</t>
  </si>
  <si>
    <t>序号</t>
  </si>
  <si>
    <t>建设内容</t>
  </si>
  <si>
    <t>功能说明</t>
  </si>
  <si>
    <t>基础平台</t>
  </si>
  <si>
    <t>基础管理</t>
  </si>
  <si>
    <t>系统基础管理平台包含基础资料、公共设置、业务监控等功能。基础资料覆盖了主数据、公共资料、单据类型、编码规则等共用数据及配置；公共设置覆盖了统一参数、文件服务设置、单据参数配置；业务监控支持自定义监控方案和监控异常提醒，满足医院监控要求。</t>
  </si>
  <si>
    <t>升级改造</t>
  </si>
  <si>
    <t>流程中心</t>
  </si>
  <si>
    <t>信息中心以当前用户为核心，列示当前用户的任务、消息、流程，以工作流为驱动搭建一个个人工作平台，通过任务、消息、流程的查询处理，实现统驱动用户完成需要处理的事项，进而提高工作效率。</t>
  </si>
  <si>
    <t>提供流程设计中心、流程配置中心和流程管理中心平台，帮助用户快速设计，满足医院个性化流程定义和流程模板控制，支持流程监控分析，任务处理方便快捷。协助医院整合和改进业务流程，协助提高医院管理水平。</t>
  </si>
  <si>
    <t>提供单据转换、反写规则、流程设计中心等功能，支持自定义和流程模板控制，支持业务流程实例监控以及流程可视化。帮助医院实现信息传递、关联数据处理、业务监控和医院业务流程的持续优化。</t>
  </si>
  <si>
    <t>系统管理</t>
  </si>
  <si>
    <t>系统管理既是系统运行的基础，又是支撑业务运作的基石。主要提供了多角度权限控制、形成立体权限体系，角色驱动的业务应用，用户注册、密码强度管理等。</t>
  </si>
  <si>
    <t>财务核算</t>
  </si>
  <si>
    <t>总账</t>
  </si>
  <si>
    <t>包含数字看板和初始化指引工作台功能，总账数字看板支持设置及查看各类财务数据及进行财务数据风险预警；
总账初始化指引工作台，以任务列表的方式指引新用户学习与总账初始化相关的视频课件、微课件、向导式课件以及相关知识并逐步完成初始化工作。</t>
  </si>
  <si>
    <t>支持财务会计日常记账工作，包括凭证录入、查询、审核、复核、过账、平行记账以及指定差异项等功能。</t>
  </si>
  <si>
    <t>系统提供财务日常账务处理使用的以下账簿：
总分类账、明细分类账、核算维度明细账、多栏式明细账、数量金额总账、数量金额明细账、总账会计账簿。</t>
  </si>
  <si>
    <t>系统提供财务日常账务处理使用的以下报表：科目余额表、试算平衡表、摘要汇总表、核算维度余额表、核算维度与科目组合表、科目多维度分析、差异项明细表、日报表、差异调节表、差异项校验报表。</t>
  </si>
  <si>
    <t>支持批量预置科目的现金流量主表项目、附表项目；支持快速批量指定凭证的主表项目以及附表项目；最终现金流量指定结果以现金流量表形式进行展示。</t>
  </si>
  <si>
    <t>支持在期末月度业务完结时，进行凭证处理及结转损益，生成损益凭证和审核过账后，对业务系统进行本月期末结账，完成月结，再进入下一个会计期间。</t>
  </si>
  <si>
    <t>支持设置账簿处理基本要素，如账簿、会计期间、科目、币别、现金流量项目、差异调节表项目等基础档案；
支持维度财务核算的具体维度档案，如经济分类、功能分类等；
支持设置财务科目匹配预算科目平行记账科目模板设置。</t>
  </si>
  <si>
    <t>支持总账启用期间为年度任意期间，支持录入科目期初余额以及期初现金流量数据。</t>
  </si>
  <si>
    <t>支持多组织合并相关功能，通过设置账簿隶属关系、设置多个账簿的上下级合并关系，支持查询不同合并层级的合并科目余额表，通过合并科目余额表逐级展开各个合并层级的科目期初、本期发生数、本年累计发生数以及期末余额。</t>
  </si>
  <si>
    <t>支持在不反结账的情况下，直接对上一年度增加调整期间并录入调整分录，调整期间的凭证过账后，直接更新下一年度各期间的科目余额；包含调整期间凭证录入、查询、过账、结转损益等功能。</t>
  </si>
  <si>
    <t>通过HRP标准接口，将HIS的业务数据（收入数据）自动同步到财务系统，并生成对应的业务凭证。财务会计对HIS数据同步后生成的凭证进行审核过账，实现业务数据与财务数据一体化。</t>
  </si>
  <si>
    <t>通过HRP标准接口，将药库的业务数据（药品出入库、药品调拨、药房业务）自动同步到财务系统，并生成对应的业务凭证。财务会计对药库系统数据同步后生成的凭证进行审核过账，完成账务处理实现业务数据与财务数据一体化。</t>
  </si>
  <si>
    <t>支持往来科目的凭证数据进行账龄分析，以报表方式展示。</t>
  </si>
  <si>
    <t>智能会计平台</t>
  </si>
  <si>
    <t>包含智能会计数字看板和智能记账指引工作台功能，数字看板支持设置及查看凭证自动化率和凭证准确率；
智能记账指引工作台功能，以任务列表的方式指引新用户学习与智能记账相关的视频课件、微课件、向导式课件以及相关知识并逐步完成智能记账工作。</t>
  </si>
  <si>
    <t>支持根据用户需求设置业务单据，通过凭证模板在指定的时间自动生成凭证，提高工作效率。</t>
  </si>
  <si>
    <t>支持用户选择业务单据通过已设置的凭证模板自动生成凭证，并提供用户查询校验业务单据凭证生成情况，保证月度账务的完整性。</t>
  </si>
  <si>
    <t>提供业务报表以及业务单据与财务账务的对账功能，以便财务会计发现业务数据与财务数据差异。</t>
  </si>
  <si>
    <t>支持最新的光学字符识别（OCR）技术，使用金蝶智能扫描仪，将纸质的各种发票、银行票据等，系统自动扫描识别票面内容，按照设定的凭证模板自动生成凭证，取代原来手工录入凭证的方式，帮助财务人员提高事务性的录入工作效率，让传统财务会计的工作更加简单智能。</t>
  </si>
  <si>
    <t>提供分录类型、凭证模板、凭证模板查询功能，凭证模板支持任意单据按照医院需求设置单据字段以及科目的关联关系，用于自动生成凭证。</t>
  </si>
  <si>
    <t>应收款管理</t>
  </si>
  <si>
    <t>实现医院除了非主营业务外产生的应收款项，医院用户多用于维护公医、医保单位的应收账款。</t>
  </si>
  <si>
    <t>实现医院根据应收款项进行收款的业务，包含应收收款以及应收退款业务，可实现自动核销需求。</t>
  </si>
  <si>
    <t>实现其他应收款项与收款业务的核销功能，提供用户手工核销、根据核销方案自动核销以及核销记录查询功能。</t>
  </si>
  <si>
    <t>用于财务科查询应收款项记录及汇总导出，并进行数据汇总，具体包括应收款汇总表，应收款明细表，应收款账龄分析表报表查询功能。</t>
  </si>
  <si>
    <t>支持结账和反结账操作，期间结账后限制录入业务数据。</t>
  </si>
  <si>
    <t>支持应收模块业务单据通过凭证模板设置生成凭证，并提供业务数据生成凭证情况查询。</t>
  </si>
  <si>
    <t>维护应收款模块运行的基础资料，包含收款条件，应收收款核销方案，应收开票核销方案。</t>
  </si>
  <si>
    <t>支持维护的应收款模块的启用期间以及上线节点仍未完全核销的业务数据，包含期初收款单、期初其他应收款以及期初收款退款数据。</t>
  </si>
  <si>
    <t>出纳管理</t>
  </si>
  <si>
    <t>供出纳会计进行收付款资金往来业务及操作，具体包括银行转账单、收款单、收款退款单、付款单、付款退款单、付款申请单等功能。</t>
  </si>
  <si>
    <t>支出出纳会计对出纳账进行现金盘点操作，形成现金盘点表并完成现金核对工作。</t>
  </si>
  <si>
    <t>实现用户处理应付/应付票据以及支票业务的管理。</t>
  </si>
  <si>
    <t>实现银行对账单的记录跟医院系统银行存款收付款记录进行勾对，以确认银行与医院双方的未达项；
支持多种条件自动匹配系统收付款与银行对账单数据，对账结果可通过余额调节表查询。</t>
  </si>
  <si>
    <t>支持出纳管理业务单据通过凭证模板设置生成凭证，并提供业务数据生成凭证情况查询。</t>
  </si>
  <si>
    <t>支持根据审核无误的现金收付凭证，按日期逐笔登记的账簿通过日记账报表进行展示，供出纳人员进行查看及核对现金收付数据。具体包括现金日记账、银行存款日记账、手工日记账功能。</t>
  </si>
  <si>
    <t>通过出纳报表，出纳可以查询现金日记账，及银行存款记录、应收票据使用流水，以及分析内部账户账龄。</t>
  </si>
  <si>
    <t>支持系统内直接联网查询银行账户的实时余额；支持直接联网查询银行账户的历史交易明细流水。</t>
  </si>
  <si>
    <t>维护出纳管理运行的基础资料，包含银行、银行账号、内部账户、收付款用途、现金账号、结算方式、银行网点。</t>
  </si>
  <si>
    <t>支持维护的出纳模块的启用期间以及期初业务数据，包含现金期初、银行存款期初。</t>
  </si>
  <si>
    <t>报表</t>
  </si>
  <si>
    <t>报表应用指引工作台，以任务列表的方式指引新用户学习与报表设置相关的视频课件、微课件、向导式课件以及相关知识并逐步完成报表设置。</t>
  </si>
  <si>
    <t>用户可根据自身需求自定义财务报表模板并根据报表模板生成月度、季度、年度报表；支持设置报表自动生成方案，定时根据报表模板自动生成月度、季度、年度报表。</t>
  </si>
  <si>
    <t>用户可直接在报表编辑器中编制报表格式及取数公式，不需要编制报表模板。支持项目数据查询功能，帮助快速查询和引出所有报表数据，用于二次复杂财务分析。</t>
  </si>
  <si>
    <t>维护报表管理运行的基础资料，包含报表项目、项目数据类型、金额单位、项目勾稽关系、项目勾稽关系分配。</t>
  </si>
  <si>
    <t>对用户或角色设置拥有授权报表模板的权限，数据权限配合报表功能权限一起使用，进而控制到用户或角色拥有授权组织的授权报表的操作权限 。</t>
  </si>
  <si>
    <t>资产管理</t>
  </si>
  <si>
    <t>固定资产</t>
  </si>
  <si>
    <t>实现资产卡片日常管理功能，支持卡片入账、资产变更、资产处置申请、资产处置、资产借用、资产调入、调出功能；资产卡片支持多资金来源、多使用部门维护。</t>
  </si>
  <si>
    <t>实现资产的请购管理，支持需求部门发起资产申请、归口科室发起采购申请业务；支持需求部门发起在库资产申请，由归口部门审核后进行领用。</t>
  </si>
  <si>
    <t>支持将当月入账的资产卡片和当月资产卡片折旧数据生成凭证。</t>
  </si>
  <si>
    <t>支持固定资产每个期间根据已设置的折旧方法对资产卡片进行计提折旧；支持用户手工调整资产卡片计提折旧数据。</t>
  </si>
  <si>
    <t>支持根据用户需求自定义盘点方案，并自动产生盘点表；支持用户录入实盘数据后自动产生盘盈盘亏数据。</t>
  </si>
  <si>
    <t>为业务部门以及管理部门提供各类分析报表，如资产实物清单、资产价值清单、资金来源折旧汇总表等多种场景下的展示报表。</t>
  </si>
  <si>
    <t>固定资产系统的期末处理主要提供结帐、反结帐功能。当前期间完成全部固定资产业务后，需结账下一期，下一期间业务方可正常进行。</t>
  </si>
  <si>
    <t>用于维护支持固定资产业务的基础档案，如资产类别、资产状态、变动方式、折旧方法等；
支持设置资金来源档案，用于设置多资金来源固定资产。</t>
  </si>
  <si>
    <t>用于设置组织的资产模块的启用期间。</t>
  </si>
  <si>
    <t>实现资产移动盘点管理模式。支持手持式PDA应用，实现对资产移动扫码盘点，支持在线以及离线盘点盘点模式。</t>
  </si>
  <si>
    <t>实现资产批量盘点模式，提高盘点效率。支持手持式PDA应用，实现对资产移动盘点，支持通过RFID，实现资产批量盘点，支持在线以及离线盘点盘点模式。</t>
  </si>
  <si>
    <t>全成本管理</t>
  </si>
  <si>
    <t>科室成本</t>
  </si>
  <si>
    <t>用于归集临床服务类和医疗技术类科室收入数据，可为后续按收入比例/收支配比规则分摊成本数据提供分摊参数，结合科室成本数据进行收支结余分析。支持通过标准接口、Excel模板导入和手工维护数据。</t>
  </si>
  <si>
    <t>用于收集各核算科室的直接成本数据，为成本核算提供业务数据基础。支持从总账同步凭证数据生成科室直接成本数据。支持通过标准接口、Excel模板导入和手工维护数据。</t>
  </si>
  <si>
    <t>用于归集临床服务类科室和医疗技术类科室工作量数据，包括门诊业务量、住院业务量和医技业务量。可为后续按工作量分摊成本数据提供分摊参数，同时也是核算诊次成本和床日成本的依据。支持通过标准接口、Excel模板导入和手工维护数据。</t>
  </si>
  <si>
    <t>支持设置科室成本分摊方案、分摊顺序、分摊配置，实现科室成本四类三级分摊。不同分摊方案间独立核算，数据相互独立。</t>
  </si>
  <si>
    <t>结合业务数据和分摊分案配置，基于四类三级核算方法对科室成本数据进行分摊计算，支持通过向导操作模式对分摊方案、业务数据、分摊参数进行预检，保证成本核算来源数据和方案配置的完整性，降低用户学习成本。</t>
  </si>
  <si>
    <t>满足成本核算发文规范报表格式。实现多维度科室成本分析，包括成本收入结余分析、成本分类分析、构成分析、比较分析、排名分析和本量利分析、诊次/床日成本分析，系统提供8大类共24张成本分析报表。</t>
  </si>
  <si>
    <t>用于维护科室成本系统运行所需的基础资料，包括科室分类、科室属性、业务范畴、标准科室、核算科室、收入类别、收入项目、收费类别、收费项目、成本项目、数据对照表等。</t>
  </si>
  <si>
    <t>物资供应链管理</t>
  </si>
  <si>
    <t>采购管理</t>
  </si>
  <si>
    <t>采购工作台是将采购人员日常业务工作融合一体的个人主页。支持用户自主配置个人工作平台。支持采购相关业务的便捷查询如逾期订单、待处理订单等。</t>
  </si>
  <si>
    <t>采购快速下单平台将采购业务员的日常操作聚焦在一个页面中，通过基本信息录入→物料库存查询→一键生单三个流程步骤，用户即可完成快速下单操作；在一个页面中批量选择物料，生成不同业务单据，避免用户在不同模块、不同业务单据间往返切换跳转操作，给用户提供了快捷方便的操作方式。</t>
  </si>
  <si>
    <t>采购申请单是采购需求的主要来源之一，是使用部门或计划部门根据采购计划或物料需求，向采购部门提出申请采购的单据；申请单经过相关部门审核后，才能进行采购。采购申请涵盖常规耗材申请、资产采购申请。</t>
  </si>
  <si>
    <t>采购合同是院方与供应商进行耗材、设备采买的协议记录。满足合同维护、合同付款、合同关闭、合同预算占用，同时打通价目表管理，可自动根据合同生成物资价目表，实现合同管理全流程闭环管理。</t>
  </si>
  <si>
    <t>采购计划是采购科统一管理申领需求、物资采购的功能入口。采购计划包含物资申领和申领计划定制。其中物资申领支持由科室或库房按周期提需求计划，由采购部门进行需求汇总，并关联生成采购订单。实现物资的申购管理。</t>
  </si>
  <si>
    <t>订单处理模块作为采购模块的核心，实现了采购订单与科室物资申领的衔接，打通了与供应商的沟通壁垒（支持自动同步到供应商协同平台），记录了采购订单的来源与变更信息。采购订单支持交货控制、关联显示采购合同信息、智能获取最新采购价。同时支持下单自动校验供应商资质，为采购合规保驾护航。</t>
  </si>
  <si>
    <t>收料处理包含收料和入库两大功能。其中收料单实现与供应商协同平台对接，便捷生成收料信息，关联UDI条码、个体码、发票、物资注册证、手术等信息。打通HIS系统，支持收料后自动同步个体码信息至HIS系统；入库单与收料单关联，实现发票信息携带。</t>
  </si>
  <si>
    <t>退料处理支持对质量不合格、价格不正确的物资、资产做退料申请；由仓管人员统一做退料处理。其中采购退料单支持关联发票信息。</t>
  </si>
  <si>
    <t>该模块是耗材资质和价格等信息的统一维护入口。包含供应商档案和采购价目表两大功能。其中供应商档案覆盖供应商注册、证件、商务、财务等信息。关联供应商证件，支持采购自动校验供应商资质；采购价目表支持按供应商、采购模式等维度设置物资采购单价。也支持由采购合同关联生成价目表。</t>
  </si>
  <si>
    <t>从采购执行、采购统计、采购评价、采购预警四大维度分析采购业务。涉及从货源到采购再到入库结算全流程的全面分析报表。如：采购合同预警、采购价格分析、采购合同执行、采购申请执行汇总、采购订单执行汇总、物资入库明细汇总、入库结算汇总表、供应商到货及时率、订单及时率。</t>
  </si>
  <si>
    <t>初始化功能是上线前历史库存维护的统一入口，包括结束初始化、反初始化和期初出入库单维护等功能。</t>
  </si>
  <si>
    <t>供应商评估是供应商评价体系的建设和维护入口。提供采购评估方案、采购评估指标、供应商评分列表等全面多维度的评分体系建设功能。为医院耗材优采及供应商优选提供了评价依据。</t>
  </si>
  <si>
    <t>证件管理为医院采购资质管理提供保障、涉及物料、供应商、生产企业三类证件的维护。同时提供物料证件校验方案。医院可以根据不同管理要求自行设置下单时需要校验证件的物料以及证件类型。</t>
  </si>
  <si>
    <t>结算管理模块记录了供应商维护的采购发票、以及采购入库单和采购发票的核销记录。为医院应付管理提供参考依据，同时支持由核销记录生成应付单。</t>
  </si>
  <si>
    <t>实现高值代销管理模式。支持高值代销耗材的全流程管理。包括高值代销耗材申领、采购部门线上下单、供应商接单与配送、关联his收入核销、批量生成代销结算汇总，自动生成物权转移单，物权转移单开票。支持查询供应商代销库存。实现高值代销耗材全流程闭环可追溯管理。同时提供丰富报表，如高值代销耗材消耗明细表、高值代销耗材出入库汇总表，实现医院高值代销耗材溯源监管。</t>
  </si>
  <si>
    <t>实现高值耗材跟台管理模式，支持对骨科手术套包的全流程闭环管理，包括手术套包的维护，医生术前手术套包申请，采购部门线上下订单，供应商接单与配送，术后手术消耗材料登记，与his收入核销，以及自动办理出入库，实现高值耗材全流程闭环可追溯管理。</t>
  </si>
  <si>
    <t>库存管理</t>
  </si>
  <si>
    <t>提供库存初始化指引及库存工作台服务。指引可使用户快速完成初始化，工作台支持添加常用功能，并且可展示库存业务的待办事项以及安全库存、保质期超时等各类预警灯信息。</t>
  </si>
  <si>
    <t>实现所有出入库业务集中处理模式。用户可直接查询到入库、出库、调拨和库存调整等所有信息，并且通过该功能办理科室申领的出库业务。</t>
  </si>
  <si>
    <t>提供采购入退库的业务办理。支持医疗耗材、总务材料和耐用品等入退库办理，对高值耗材支持扫码入库虚拟库存，对普通材料支持货票同行、货票不同行的结算入库，对证件管控物料支持缺失证件、证件效期预警等提示。</t>
  </si>
  <si>
    <t>提供库存出入库的业务办理。用于物资领用、其他入库业务处理，添加入出库物料，包含领料出库单、其他入库单功能。支持按照物料编码、名称、规格、生产企业查找物料，支持扫码添加物料，支持批次、序列号、UDI条码出库方式。</t>
  </si>
  <si>
    <t>实现科室二级库和总仓之间库存调拨业务，提供直接调拨、分步式调拨等模式。直接调拨模式，发货方调拨后库存自动减少，接收方库存自动增加。分步式调拨模式，满足医院在途管理诉求，发货方调出库存后，库存显示在途中，需接收方确认调入后库存才能增加。</t>
  </si>
  <si>
    <t>实现科室二级库和总仓库存盘点业务。支持制定盘点方案、生成物料盘点作业、打印盘点作业、盘点结果录入等，根据盘点误差生成盘盈盘亏单，调整库存量。包含盘点方案、盘点作业表、盘盈单、盘亏单功能。</t>
  </si>
  <si>
    <t>实现库存期末关帐、反关帐业务。库存关账后，用户不能录入、修改、反审核、作废关账日期前的出入库单据，生成关账日期的结余数据，提升核算关账、库存报表查询的性能。</t>
  </si>
  <si>
    <t>实现科室二级库和总仓库存查询业务，用户可实时查询、导出和打印本仓库下所有物料的可用量、批号、效期等库存信息，支持联查该库存历史出入库记录。</t>
  </si>
  <si>
    <t>支持物料的库存锁库、解锁。锁库后该库存可用量减少，锁库期间该库存不可再使用，解锁后该库存可用量增加，解锁后释放库存方可使用，支持锁、解库日志查询。</t>
  </si>
  <si>
    <t>支持医院调整库存状态或批号的业务处理，支持用户调整物料库存状态、库存批号等，转换后，被调整库存将减少，新调整库存将增加。</t>
  </si>
  <si>
    <t>实现库存统计及预警查询。库存统计类报表，如物料收发存报表、盘点差异报告、科室领用分析和供应商入库等统计报表。库存预警类报表，如库存账龄、呆滞料分析、库存预警分析、保质期预警和负结余预警等。</t>
  </si>
  <si>
    <t>计算某物料的现有库存在设定的账龄期间内分别有多少数量，进而了解这些物料都呆滞了多长时间，支持库龄汇总分析，库龄明细分析。</t>
  </si>
  <si>
    <t>医院库存批号信息管理。支持用户配置批号规则、批号主档管理等，通过批号主档，可联查从供应端到科室出库的所有材料全流程信息，如经办人员、办理日期等等，帮助医院实现院内流程信息闭环。</t>
  </si>
  <si>
    <t>医院高值耗材条码闭环溯源管理。支持用户配置编码规则、序列号主档管理等，通过序列号主档，可联查从供应端到临床使用端的高值材料全流程信息，如临床医生、护士和患者等等，帮助医院实现高值耗材全流程闭环管理。</t>
  </si>
  <si>
    <t>实现库存业务的基础资料管理业务。提供物料、仓库、库存状态、安全库存最大最小值等基础资料维护入口，实现统一维护，一次新增，多处使用。</t>
  </si>
  <si>
    <t>库存系统上线初始化操作。需用户启用库存、录入初始化库存、初始库存对账等操作后结束初始化，完成后库存方可上线使用。</t>
  </si>
  <si>
    <t>医疗耗材UDI信息管理。支持UDI主档管理、UDI库存查询和UDI扫码解析等功能，通过UDI主档，可联查从供应端到科室出库的所有材料全流程信息，如经办人员、办理日期等等，帮助医院实现院内流程信息闭环。</t>
  </si>
  <si>
    <t>存货核算</t>
  </si>
  <si>
    <t>提供月末存货核算结账向导。展示对每一步骤知识说明和解决方案说明，支持用户一键查看，用户可通过操作指引依次完成库存关帐、成本核算、月末结账。</t>
  </si>
  <si>
    <t>实现存货成本核算业务。持多医院组织、多会计核算制度灵活准确地核算存货成本。通过与供应链、应收应付、资产管理、总账等系统的无缝集成，为医院成本管理提供精确的成本分析数据，主要提供采购入库核算、出库成本核算、成本维护和成本调整等功能。</t>
  </si>
  <si>
    <t>实现存货云巡检业务。云巡检按照预设检查项检查业务合理性，以达到提前检查，提前发现，及早解决的目的，支持设置自定义检查项，对“存货核算”、“产品成本核算”两个子系统预设了检查项。</t>
  </si>
  <si>
    <t>月末成本异常时，可通过成本调整对存货成本进行调整，包括采购入库调整单、出库成本调整单。</t>
  </si>
  <si>
    <t>实现存货核算过程报告和统计业务。如库存核算汇总报告、明细报告，存货收发汇总明细、核算成本对比分析、存货异动汇总表等。</t>
  </si>
  <si>
    <t>实现存货核算期末关帐、期末结账业务。通过关账功能可截止本期的出入库单据的录入和其他处理，期末结账时，系统会对其进行中业务、零成本业务等进行预警。仅当用户完成期末业务调整后可完成月末结账，并启动下一期存货业务。</t>
  </si>
  <si>
    <t>实现采购入库单等业务按凭证模板生成凭证业务。对于成本调整等可配置凭证生成规则，月末生成业务凭证，帮助医院实现存货与财务核算一体化。</t>
  </si>
  <si>
    <t>存货核算的基础资料管理。提供核算范围、计价方法、计价方法变更等基础资料维护入口，通过统一维护，一次新增，多处使用。</t>
  </si>
  <si>
    <t>实现存货核算系统上线前初始化业务。需用户启用存货核算系统、录入初始核算数据等操作后结束初始化，完成后存货核算方可上线使用。</t>
  </si>
  <si>
    <t>实现存货成本预警设置工作，支持用户设置差异率报警范围、目标成本计算和物料目标成本数据来对差异率内的成本存货进行监控、预警。</t>
  </si>
  <si>
    <t xml:space="preserve">
人力资源管理</t>
  </si>
  <si>
    <t>组织管理</t>
  </si>
  <si>
    <t>支持组织架构的建立、调整、撤销、编制等业务处理，包括医疗集团、医共体、医联体等多医疗单位组织、集团型或单 体型医疗机构，可对机构编码、机构名称、机构分类、与其他机构的上下级隶属关系、职能描述等信息进行管理。实现医院组织高效管理并可追溯，支持动态生成组织架构图。</t>
  </si>
  <si>
    <t>新建</t>
  </si>
  <si>
    <t>实现医院岗位管理，主要是设立医院中的具体岗位，确定岗位的职责、相互关系以及形成的岗位汇报关系，人事科能对岗位的相关信息进行修改、查询。支持岗位体系构建，科室定岗定员、岗位执行作业定义、岗位说明书等。</t>
  </si>
  <si>
    <t>实现医院科室、岗位人员的灵活编制及实时监控管理。支持多种编制方式，包括支持按年、按月进行编制，支持调整执行中或未执行的科室或岗位编制，支持直接根据科室或岗位进行实时编制；根据科室岗位实际在编明细，智能监测当前科室或岗位的缺编、超编情况，便于医院管理人员能够及时了解当前全院的用人情况。同时为科室用人需求提供数据支撑，并支持自动生成科室用人需求单，实现人员编制与招聘用人需求业务的联动。</t>
  </si>
  <si>
    <t>人事管理</t>
  </si>
  <si>
    <t>实现医院人员全流程、多分类、多属性管理。支持员工从入职到离职退休全过程人员的档案信息生命期周期管理，包括人员基础档案维护、人员信息审核、合同管理、证书管理、资质证件管理、个人简历、奖惩记录、变更业务及相关预警、人事业务流程审批等，支持批量采集维护员工信息等。支持全院不同用工类别员工分类管理，包括在编员工、合同员工、劳务派遣、临聘、返聘、进修、借调、双跨、 引进人才、特聘专家、退休员工、培训人员、进修员工、规培 员工、实习学生等；支持人员差异化信息管理，包括对医生、 护理、医技、医辅、行政等人员分类的垂直管理。</t>
  </si>
  <si>
    <t>实现人员异动的统一管理。支持记录员工在职期间全异动事务，包括为员工办理入职、转正、调动、离职、退休、返聘事务等，以及自动更新员工的档案信息；所有异动事务均支持工作流审批，便于管理人员追踪员工在职全轨迹。</t>
  </si>
  <si>
    <t>实现医院职工多类别合同管理，支持劳动合同、派遣合同、进修协议、出国培训协议等管理。支持劳动合同全生命周期管理，包括合同签订、续签、变 更、终止及预警功能等。支持人员变动与合同业务的自动关联。支持合同到期提醒预警等。满足医院对不同职工类型签署不同合同类型。</t>
  </si>
  <si>
    <t>实现人事科为员工办理证明有存档记录，如开具在职证明、收入证明等。</t>
  </si>
  <si>
    <t>支持综合统计及专题分析。支持根据需要设置生成有关人员、科室的月度、季度、半年、年度生成统计报表；支持生成卫生健康行政部门要求的人力资源统计报表；支持年龄结构分析、职称结构分析、性别结构分析、学历结构分析等统计分析；支持提供多维度、多角度自定义查询及报表统计等，服务于医院管理与决策。</t>
  </si>
  <si>
    <t>实现职工自助应用，支持员工查看和修改个人的档案信息，查看月份工资条明细，支持员工个人提交调动申请、离职申请、加班申请、请假申请等，实现职工和科室的协同应用，提供工作效率。</t>
  </si>
  <si>
    <t>薪酬管理</t>
  </si>
  <si>
    <t>实现按照不同的核算标准和规则，对医院员工按照不同的发薪制度进行对应的薪酬核算发放操作，包括薪资会计核算工资和计税、发放工资、对薪酬核算的结果进行费用分配及结账操作，为医院进行账务分析、工资预算等工作提供数据基础。支持薪酬结果通过对接智能会计平台生成相关凭证信息，实现业财融合。</t>
  </si>
  <si>
    <t>实现薪酬系统基础数据统一化管理，支持根据医院薪酬管理制度，自定义设置薪酬数据来源，规范化管理每个薪酬项目，支持多种分类方式，如人力项目、工资项目、考勤项目、绩效奖金项目、计税工资、税前补扣、合并计税、不参与计税等。支持多种薪酬核算方案，实现按照不同的核算标准和规则，满足医院多类别发薪管理，同时支持月份分开发放工资和奖金的需要。</t>
  </si>
  <si>
    <t>实现对计薪人员范围的控制，设定医院的薪酬定薪方案，并针对具体人员进行定级定薪操作。支持医院自定义医院薪级表、定调薪方案，人事科根据员工异动情况发起相关薪级调整申请，核定定调薪结果，调薪结果自动参与对应期间的薪酬核算发放。</t>
  </si>
  <si>
    <t>实现医院职工月份社保公积金统一化管理，人事科每月导入社保公积金数据，支持通过智能会计平台生成相关业务凭证。</t>
  </si>
  <si>
    <t>实现医院科室、人员绩效分配的一体化管理，使奖金分配更合理。支持医院结合员工奖金核算分配制度，自定义科室奖金分配方案；由财务科将科室一次分配结果导入到系统，自动分配给到核算科室；核算科室根据员工实际绩效进行二次分配，二次分配智能化总额监控；员工得到绩效奖金数据可合并到薪资核算，实现员工绩效奖金与工资、账务等系统无缝集成。</t>
  </si>
  <si>
    <t>实现零星薪酬项目规范统一线上管理，加强内控，提高效能。
支持建立各类津贴项目管理流程，由各个归口科室自助填报每月人员津贴数据，项目负责人审批填报明细，自动参与月份薪资核算，实现薪酬项目源数据线上一体化管控。</t>
  </si>
  <si>
    <t>提供多样化的薪酬明细统计表，支持全院（科室、工资类型、人员类型）工资结构分析、趋势分析、比较分析；支持科室工资结构分析、 趋势分析、比较分析等；依据业务管理的需要系统内置的薪酬数据统计汇总报表，服务于医院管理与决策。</t>
  </si>
  <si>
    <t>招聘管理</t>
  </si>
  <si>
    <t>支持招聘的基本流程管理，实现信息共享。支持科室发起用人申请单，对招聘活动进行记录。</t>
  </si>
  <si>
    <t>实现简历管理，支持维护全简历明细，标识应聘者简历状态，为招聘面试提供参考依据。</t>
  </si>
  <si>
    <t>实现录用入职一体化管理，支持为应聘者发起录用申请，确认到岗自动办理员工入职，实现录用申请与人事管理对接。</t>
  </si>
  <si>
    <t>假期管理</t>
  </si>
  <si>
    <t>实现科室人员考勤信息维护、录入、上报、审核及汇总查询，请假记录自动填入到考勤明细。实现智能化核算月份员工考勤结果，支持自定义考勤核算标准和规则，自动核算统计考勤结果，智能化监控未报或漏报的人员。</t>
  </si>
  <si>
    <t>实现员工假期的灵活管理，支持批量生成员工年度各假期额度明细和手工给员工设置假期额度，支持查看全院职工各个假期类型的额度明细，包含生成额度记录，额度变更记录和请假记录等。</t>
  </si>
  <si>
    <t>支持申请、查看或审批员工请假业务。</t>
  </si>
  <si>
    <t>实现加班时长可控管理。支持医院根据加班制度自定义设置，包含设置控制员工月份的加班时长，设置不同的加班类型，加班计算规则。员工申请加班智能化控制，实现合法合规可溯管理。</t>
  </si>
  <si>
    <t>医院可以根据自己的实际情况引用或定义各种考勤类型、假期类型,如：早班、晚班、病假、事假、婚假、迟到、早退、旷工等。可以根据本院的考勤核算规则自定义考勤汇总项目和月份考勤核算汇总方案。</t>
  </si>
  <si>
    <t>应付款管理</t>
  </si>
  <si>
    <t>处理医院有关物资采购产生的应付款项，支持手工维护应付数据，同时支持采购入库数据、收料数据产生应付数据。</t>
  </si>
  <si>
    <t>处理医院除物资采购外的应付款项，多用于费用报销的挂账处理，支持手工新增，同时支持费用报销产生其他应付数据。</t>
  </si>
  <si>
    <t>实现用户付款业务处理，可根据其他应付数据和应付数据关联处理付款业务，实现自动应付付款自动核销需求。</t>
  </si>
  <si>
    <t>实现应收款项与付款业务的核销功能，提供用户手工核销、根据核销方案自动核销以及核销记录查询功能。</t>
  </si>
  <si>
    <t>支持用户根据实际采购业务入库后、发出订单后等时点确认应付，确认应付后还会收到供应商开具的采购发票。</t>
  </si>
  <si>
    <t>供财务会计查询应付款项及汇总导出，具体包括应付款汇总表、应付款明细表、应付款账龄分析表、往来对账明细表。</t>
  </si>
  <si>
    <t>支持应付模块业务单据通过凭证模板设置生成凭证，并提供业务数据生成凭证情况查询。</t>
  </si>
  <si>
    <t>维护应付款模块运行的基础资料，包含付款条件，应付付款核销方案，应付开票核销方案、价格维护表。</t>
  </si>
  <si>
    <t>支持维护的应付款模块的启用期间以及上线节点仍未完全核销的业务数据，包含期初付款、期初其他应付款、期初应付款以及期初付款退款数据。</t>
  </si>
  <si>
    <t>合并报表</t>
  </si>
  <si>
    <t>合并报表系统，是基于会计核算体系，帮助集团医院构建和规范对外合并财务报告和对内管理报告体系，简单、快速地完成各下属医院数据的采集和调整、内部会计事项的自动抵消、多汇报口径合并报表的并行出具。合并报表工作台，是提供给财务人员以查看合并报表上报情况、编制情况的入口。</t>
  </si>
  <si>
    <t>用于在编制合并报表前，对需要完成的准备工作进行处理，包括：纳入合并的医院范围及合并层次，合并采用的权益核算规则，适用会计政策等；确定合并过程中统一的报表模板格式、调整及抵消分录模板格式；统一定义报表项目间的勾稽检查公式，保证后面编制报表的完整可靠性。</t>
  </si>
  <si>
    <t>用于设置外币折算方法的统一管理。通过外币折算过程，将不同的外币报表折算为币别与集团医院记账本位相一致的报表，以统一报表编制币别口径。</t>
  </si>
  <si>
    <t>用于编制合并报表过程中的报表编制模板、工作底稿、汇总报表、合并报表模板的管理，明确合并过程中的报表模板样式，以规范报表格式及减少重复劳动。</t>
  </si>
  <si>
    <t>用于查询及核对集团合并关联医院间往来类、交易类、权益类、现金流量类的报表项目数据。</t>
  </si>
  <si>
    <t>提供向导式的合并控制管理。在一个管理界面中，通过至上而下的流程向导式菜单，帮助用户清晰地完成一期合并报表的编制。</t>
  </si>
  <si>
    <t>用于对报表的合并数和汇总数进行构成分析，包括原始数据、调整数据、抵消数据。同时，报表数据借助单元格项目公式，被格式化的保存。提供项目数据查询功能，帮助快速查询和引出所有报表数据，用于二次复杂财务分析。</t>
  </si>
  <si>
    <t>提供自定义函数，支持从业务系统的单据、报表、基础资料获取数据。
支持对报表项目与项目数据类型的组合设置取数公式，方便快速定义报表模板所需的取数公式。</t>
  </si>
  <si>
    <t>支持针对用户设置合并范围的数据权限，结合各类报表的功能权限，可控制用户对具体合并范围下的报表的操作权限。</t>
  </si>
  <si>
    <t>票据管理</t>
  </si>
  <si>
    <t>用于票据管理人员进行票据的收发、背书、贴现等日常业务处理。</t>
  </si>
  <si>
    <t>用于对医院的应收票据进行分析，包括应收票据使用流水、应收票据余额表、应收票据执行明细、应收票据收发存明细、应付票据余额明细表。</t>
  </si>
  <si>
    <t>通过与银医直连系统联用，支持电子票据的签收、开票、背书、贴现等功能。</t>
  </si>
  <si>
    <t>报销管理</t>
  </si>
  <si>
    <t>用于医院员工对公发生的费用进行事前申请，以及作为事后费用报销、付款的主要报销依据，支持用户发起费用申请以及出差申请。支持与预算模块结合实现预算占用和预算事前控制。</t>
  </si>
  <si>
    <t>用于医院员工对已发生的费用提出报销流程的操作，支持上传报销附件，支持设置多级审批流。支持与预算模块结合实现预算执行控制和预算事前控制。</t>
  </si>
  <si>
    <t>支持启用费用报销系统前，将企业实际业务中已借出未归还的费用类借款余额，进行统一的录入，用于日后报销业务的平账。类似于应付系统的期初付款单。</t>
  </si>
  <si>
    <t>实现费用报销单与其关联业务单据的核销管理，支持报销单与付款单/退款单以及报销单与报销单之间的核销，支持核销记录的查询。</t>
  </si>
  <si>
    <t>用于财务科对个人借款记录的汇总及借款跟踪，查看个人费用明细及汇总表，具体包括借款账龄分析表、借款到期预警分析、借款跟踪及费用汇总表、费用明细表功能。</t>
  </si>
  <si>
    <t>支持费用报销关账和反关账功能；
为避免数据随意变更，系统提供关账功能。关账期间的业务数据不允许再次新增，但可以提交、审核、反审核。
支持对关帐的期间进行反关帐处理 。</t>
  </si>
  <si>
    <t>支持报销单据通过凭证模板设置生成凭证，提供报销单据生成凭证情况查询。</t>
  </si>
  <si>
    <t>支持设置费用报销模块启用期间以及结束初始化数据。</t>
  </si>
  <si>
    <t>支持医院各级领导对下级提交的费用申请单、出差申请单、费用报销单、差旅费报销单单据进行审批，并支持报销单据回退修改操作。</t>
  </si>
  <si>
    <t>设备管理</t>
  </si>
  <si>
    <t>实现设备档案维护，以及日常维护信息查询。支持设备档案的建立、维护等工作，支持设备日常维修、维护、维保合同等信息的查询，支持设备档案与资产卡片信息共享。</t>
  </si>
  <si>
    <t>实现设备维保合同的登记、维护等业务。支持维保合同信息登记，支持报修记录查看，增加，修改，删除，审核，支持付款计划、合同有效期到期预警。</t>
  </si>
  <si>
    <t>实现资产的线上报修业务。支持在线报修、维修进度查询、维修结果在线评价等。</t>
  </si>
  <si>
    <t>实现设备维修过程管理。支持对设备报修、维修接单、设备维修、验收确认、维修评价等全流程闭环管理，支持维修工时登记，维修耗材出库等。</t>
  </si>
  <si>
    <t>实现设备管理基础数据设置。支持维修类别、维修作业类别等基础数据设置。</t>
  </si>
  <si>
    <t>实现设备保养过程管理。支持保养计划制定，根据设置的保养计划 ，产生相关的保养任务，并提供保养记录查询。支持到期提醒。</t>
  </si>
  <si>
    <t>实现设备检测计量过程管理。支持检测计量计划制定，根据设置的检测计量计划 ，产生相关的检测计量任务，并提供检测记录查询。支持到期提醒。</t>
  </si>
  <si>
    <t>实现设备巡检过程管理。支持巡检计划制定，根据设置的巡检计划 ，产生相关的巡检任务，并提供巡检记录查询。支持到期提醒。</t>
  </si>
  <si>
    <t>实现对设备管理数据统计查询及报表分析。支持合同类型、合同执行等数据统计，支持维修费用、设备故障、维修工作量、维修响应等数据统计及查询。</t>
  </si>
  <si>
    <t>实现移动报修的闭环服务。支持手机端扫码报修、维修进度查询、维修评价。</t>
  </si>
  <si>
    <t>全面预算管理</t>
  </si>
  <si>
    <t>实现预算项目申报、审批、入库的全流程管理，以预算项目为预算编制、预算执行与控制的基础，符合“先有项目、再有预算、后有支出”的全面预算管理原则。</t>
  </si>
  <si>
    <t>支持收入预算、支出预算、项目预算和资金预算等多种预算类型，支持业务科室和预算归口部门两种预算编制模式，同时支持固定预算、弹性预算、增量预算、零基预算等多种预算编制方法，帮助医院更便捷、科学地完成预算编制工作。预算编制完成后，可按预算归口部门和全院维度汇总预算数，结合审批流程实现“两上两下”预算编制全过程管理。</t>
  </si>
  <si>
    <t>实现预算调整与调剂管理流程，支持对已编制/执行中的预算进行调整或调剂，通过审批流配置，对预算调整流程进行有效管控。</t>
  </si>
  <si>
    <t>对全院已编制的收入预算和支出预算进行预算平衡审查。支持按资金来源进行预算平衡审查，符合“以收定支，收支平衡”的预算管理思想。</t>
  </si>
  <si>
    <t>记录已发生的预算执行数据，应用场景包括：1.将总账凭证数据同步至实际数录入。2.针对历史数据进行预算执行数据初始化。3.第三方系统预算执行数据对接。</t>
  </si>
  <si>
    <t>通过预算控制台对费用报销、采购申请、合同签订等业务流程进行预算管控，支持灵活定义多种控制方式、控制时机和控制强度，将预算控制前移至业务层面，实现事前控制，提高预算管控能力和强化医院内控管理。</t>
  </si>
  <si>
    <t>实现预算数据多维度分析，包括预算项目执行明细分析、预算项目执行汇总分析、预算主管部门执行情况分析、预算绩效考核分析等。</t>
  </si>
  <si>
    <t>支持将当年未执行完的预算结转到下一预算年度，体现预算执行的可延续性和提高预算资金使用率。</t>
  </si>
  <si>
    <t>维护预算管理系统运行所需基础资料，包括预算组织架构、预算日历、预算项目属性、资金来源等。</t>
  </si>
  <si>
    <t>实现对预算项目和预算分析数据权限管理，支持对不同用户/角色进行数据授权，拥有预算数据权限的用户/角色才允许进行预算编制、预算调整、预算执行和查看预算分析数据。</t>
  </si>
  <si>
    <t>支持对预算项目进行绩效目标分解，结构化评分。从预算执行情况和预算执行效果两个层面进行预算绩效考核，实现从预算项目入库、预算编制到预算执行与控制的全过程和从预算绩效目标分解、预算绩效评分到预算绩效考核的双闭环管理。客观、全面地反映医院全面预算管理工作的成效。</t>
  </si>
  <si>
    <t>项目成本</t>
  </si>
  <si>
    <t>用于收集临床服务类科室和医疗技术类科室开展的医疗项目的收入明细数据，可为后续按收入比例分摊成本数据提供分摊参数。结合项目成本数据进行医疗项目收支结余分析。</t>
  </si>
  <si>
    <t>用于获取科室成本数据，如人员经费、卫生材料、资产折旧、提取医疗风险基金，其他费用，科室二级分摊成本等。</t>
  </si>
  <si>
    <t>用于收集临床服务类科室和医疗技术类科室开展的医疗项目的工作量数据，可为后续按工作量分摊成本数据提供分摊参数。</t>
  </si>
  <si>
    <t>用于维护科室在医疗项目服务过程中所需要使用的科室人员职级、科室卫生材料、科室设备和其他资源数据。</t>
  </si>
  <si>
    <t>用于维护医院各科室医疗项目作业知识库，科室建立作业资源数据模型时可根据作业知识库快速填报每个医疗服务项目的作业步骤和每个作业步骤消耗的资源情况。</t>
  </si>
  <si>
    <t>用于设置项目成本核算方案和成本动因，支持作业成本法、成本当量法和比例系数法三种项目成本核算方法。</t>
  </si>
  <si>
    <t>基于作业成本法完成项目成本核算，通过搭建作业资源模型，将各医疗项目划分若干作业步骤并收集各作业步骤对应消耗的资源，以此模型作为作业成本法的核算基础，支持向导式操作模式进行全流程项目成本核算。</t>
  </si>
  <si>
    <t>基于成本当量法完成项目成本核算，通过搭建各科室医疗项目成本当量模型，选取科室内典型医疗服务项目作为代表项目，设置其成本当量数为“1” ，以此项目作为各成本要素的比较标准，与其他项目各成本要素进行比较，进而得到其他项目各自的成本当 量数，再计算出各项目成本，支持向导式操作模式进行全流程项目成本核算。</t>
  </si>
  <si>
    <t>基于成本比例系数法完成项目成本核算，核算过程中将能够直接计入医疗服务项目的成本直接归集计入，不可直接计入医疗服务项目的成本按照收入比例/操作时间/工作量分摊到医疗服务项目，支持向导式核算模式完成全流程项目成本核算。</t>
  </si>
  <si>
    <t>满足成本核算发文规范报表格式。实现多维度项目成本分析，包括项目成本收益分析、项目成本构成分析、项目成本对比分析、项目成本比较分析、项目成本收益分析（院级）等。</t>
  </si>
  <si>
    <t>用于维护项目成本核算所需的基础数据，包括核算科室、医疗项目、成本项目类别、成本项目、作业、分摊规则等。</t>
  </si>
  <si>
    <t>单病种成本</t>
  </si>
  <si>
    <t>用于采集住院病人住院期间的病案数据，包括：病案号、主诊断编码、主操作编码、年龄。住院次数、收费合计、入院科室和住院科室等数据。</t>
  </si>
  <si>
    <t>用于采集住院病人住院期间的收费项目明细数据，包括：病案号、住院次数、开单科室、执行科室、收费类别、收费项目和收费金额等数据。</t>
  </si>
  <si>
    <t>在完成医疗服务项目成本核算的基础上，以医疗服务项目成本为基础计算病种成本。根据出院患者实际发生的医疗服务项 目成本、药品成本和可单独收费的卫生材料成本进行加总， 得出患者的病种成本。系统提供病种成本核算向导完成全流程病种成本核算。</t>
  </si>
  <si>
    <t>以三级分摊后的临床住院科室成本作为计算基础，统计临床住院科室每名患者的药品和单独收费的卫生材料费用，形成每名患者的药耗成本。 将临床住院科室成本剔除所有计入患者的药品和单独收费的卫生材料成本后，采用住院天数、诊疗时间等作为分配参数分摊到每名患者，将同病种患者归为一组，然后计算组内病种总成本和单位成本。系统提供病种成本核算向导完成全流程病种成本核算。</t>
  </si>
  <si>
    <t>基于服务单元叠加法完成项目成本核算，以医院为患者提供的医疗服务内容划分服务单元，明确各服务单元成本收入比值后，利用病案首页数据可一次性计算出单病种成本，实施周期相对较短。系统提供病种成本核算向导完成全流程病种成本核算。</t>
  </si>
  <si>
    <t>满足成本核算发文规范报表格式。提供多维度病种成本报表查询功能，包括病种成本汇总表、病种成本明细表、医院病种成本构成明细表和医院服务单元病种成本构成明细。</t>
  </si>
  <si>
    <t>可维护病种成本系统运行所需的基础资料，包括病种、主诊断、主操作、收费项目、服务单元、费用类别和服务单元对照关系设置。</t>
  </si>
  <si>
    <t>DRG病种成本</t>
  </si>
  <si>
    <t>基于服务单元叠加法完成项目成本核算，以医院为患者提供的医疗服务内容划分服务单元，明确各服务单元成本收入比值后，利用病案首页数据可一次性计算出DRG病种组成本，实施周期相对较短。系统提供病种成本核算向导完成全流程病种成本核算。</t>
  </si>
  <si>
    <t>耐用品管理</t>
  </si>
  <si>
    <t>实现耐用品领用业务。提供科室资产申领入口，科室可查看到耐用品当前在库情况确定是否申领；耐用品领用模块，仓管员领料出库时，如判断出库单含耐用品物料则自动关联生成耐用品领用单，可作用于增加科室耐用品台账，分摊方式支持“五五分摊”、“一次性分摊”。</t>
  </si>
  <si>
    <t>耐用品报废管理模块，支持耐用品报废单出库需报废库存，报废成功后将扣减低值易耗品的库存台账，且财务会计可根据分摊规则生成分摊凭证。</t>
  </si>
  <si>
    <t>通过科室耐用品领用单增加科室耐用品库存台账，实时监控在账数量及实际在科室数量，推动科室主动管理。</t>
  </si>
  <si>
    <t>供应商门户</t>
  </si>
  <si>
    <t>基础管理模块为供应商和医院提供了主数据（如物料、生产企业、证件类型、部门）的维护和查看、平台用户和权限等的设置功能。是其他功能使用的基础；支持供应商同步物料、生产企业至院端审批。</t>
  </si>
  <si>
    <t>证件管理模块实现了证件的电子化管理和存档。为供应商提供了证件维护和预警的功能，其中证件包含供应商证件、物料证件、生产企业证件；为医院提供了证件审核和预警功能。附件在线预览式审核方式，提升用户体验。</t>
  </si>
  <si>
    <t>订单管理模块包含了从下单到消耗的全流程记录，实现了订单的闭环追溯。包含接单、发货、收货、入库、退料、高值代销库存查询、物权转移单、订单追溯。其中接单发货模块支持在线打印发货单、个体码。高值代销库存查询支持按供应商为维度查看寄售库存。</t>
  </si>
  <si>
    <t>结算管理模块为供应商提供了采购发票维护入口，并实现与院端关联，实现了采购发票自动同步、全程追溯，自动核销。包含发票录入、发票关联、发票核销等功能。其中发票录入集成了智能识别能力，自动获取发票票面信息。发票核销功能自动核销采购入库单和采购发票，并同步至院端，为医院对账提供依据。</t>
  </si>
  <si>
    <t>合同管理</t>
  </si>
  <si>
    <t xml:space="preserve">      合同管理</t>
  </si>
  <si>
    <t>合同设置是合同系统的基础功能，支持医院合同管理员对合同类别、合同模板设置，以及物料、客户和供应商管理的基础资料统一规范设置，并支持黑名单设置等。</t>
  </si>
  <si>
    <t>合同拟稿是合同办理服务中心，提供合同录入和合同发起等业务处理。其中合同办理中心含流程处理、预警信息、数据统计、合同各类通知发布等功能</t>
  </si>
  <si>
    <t>合同收款管理、合同付款管理、合同变更管理、合同延期管理、合同解除管理</t>
  </si>
  <si>
    <t>支持用户个性化预警设置，提供预警事件中心，帮助合同管理员可即时查阅合同到期收付款提醒、合同效期预警、未履行提醒等预警信息。</t>
  </si>
  <si>
    <t>提供合同档案管理功能，支持档案设置、档案数据、档案借查阅、档案销毁等全流程闭环管理，并且有效地控制用户借查阅的权限，保障医院合同档案均有章可循。</t>
  </si>
  <si>
    <t>提供合同查询、合同台账、合同检索、合同报表、数据分析大屏等功能</t>
  </si>
  <si>
    <t>支持多种OA主流入口配置，实现用户在微信，钉钉等移动端管理和查看合同相关情况，一体化管控</t>
  </si>
  <si>
    <t>升级</t>
  </si>
  <si>
    <t>580个用户数</t>
  </si>
  <si>
    <t>说明：
1、产品名称，指可对外独立销售且可开发票的产品。定义：获得产品软著+第三方测试报告后提交给财务做了税务备案的产品。
2、产品销售状态分为：销售中/限售/停售在运维/停售不在运维。具体系统展示原则详见《相关内部系统产品显示原则》
3、模块组，指对模块进行分组，利于销售容易理解产品。
4、模块销售状态分为：销售中/限售/停售在运维/停售不在运维。</t>
  </si>
  <si>
    <t>产品名称
（一级）（在CRM销售订单/对外签约/产品问题反馈/禅道系统保持一致）</t>
  </si>
  <si>
    <t>模块依赖关系</t>
  </si>
  <si>
    <t>HIS产品占比</t>
  </si>
  <si>
    <t>EMR&amp;CP占比</t>
  </si>
  <si>
    <t>智慧服务（互联网医院）</t>
  </si>
  <si>
    <t>互联网就医服务</t>
  </si>
  <si>
    <t>无</t>
  </si>
  <si>
    <t>线上处方与流转平台</t>
  </si>
  <si>
    <t>药商集成</t>
  </si>
  <si>
    <t>其他医嘱</t>
  </si>
  <si>
    <t>AI辅诊</t>
  </si>
  <si>
    <t>监管平台</t>
  </si>
  <si>
    <t>医保对接</t>
  </si>
  <si>
    <t>数字签名</t>
  </si>
  <si>
    <t>流量费用</t>
  </si>
  <si>
    <t>互联网诊疗服务</t>
  </si>
  <si>
    <t>云之家标准应用</t>
  </si>
  <si>
    <t>移动协同应用</t>
  </si>
  <si>
    <t>停售</t>
  </si>
  <si>
    <t>临床危急值&amp;云排班</t>
  </si>
  <si>
    <t>个性化轻应用</t>
  </si>
  <si>
    <t>医联体协作服务</t>
  </si>
  <si>
    <t>Wisetop Cloud</t>
  </si>
  <si>
    <t>数据中台</t>
  </si>
  <si>
    <t>集成平台</t>
  </si>
  <si>
    <t>金蝶医疗集成服务软件[简称：集成服务]V2.0</t>
  </si>
  <si>
    <t>金蝶医疗公立医院等级评审指标分析平台V1.0</t>
  </si>
  <si>
    <t>公立等级医院评审指标分析</t>
  </si>
  <si>
    <t>金蝶医疗公立医院绩效考核指标分析平台V1.0</t>
  </si>
  <si>
    <t>公立医院绩效考核指标分析</t>
  </si>
  <si>
    <t>金蝶医疗管理驾驶舱平台[简称：管理驾驶舱]V1.0</t>
  </si>
  <si>
    <t>智慧医疗（数字化医院）</t>
  </si>
  <si>
    <t>金蝶医院管理信息软件V7.0</t>
  </si>
  <si>
    <t>？</t>
  </si>
  <si>
    <t>门诊挂号系统</t>
  </si>
  <si>
    <t>系统维护系统</t>
  </si>
  <si>
    <t>门诊分诊系统</t>
  </si>
  <si>
    <t>系统维护系统
门诊挂号系统</t>
  </si>
  <si>
    <t>含对外显示</t>
  </si>
  <si>
    <t>门诊药房配发药对外系统</t>
  </si>
  <si>
    <t>系统维护系统
门急诊配发药系统</t>
  </si>
  <si>
    <t>门诊配发药系统</t>
  </si>
  <si>
    <t>系统维护系统
门诊收费系统</t>
  </si>
  <si>
    <t>门诊结构化病历</t>
  </si>
  <si>
    <t>依赖门急诊医生工作站V7.0</t>
  </si>
  <si>
    <t>门急诊医生工作站</t>
  </si>
  <si>
    <t>门诊注射室系统</t>
  </si>
  <si>
    <t>治疗管理系统</t>
  </si>
  <si>
    <t>根据医院治疗类型专项定价</t>
  </si>
  <si>
    <t>药房管理系统</t>
  </si>
  <si>
    <t>药库管理系统</t>
  </si>
  <si>
    <t>门诊收费系统</t>
  </si>
  <si>
    <t>门诊预交金系统</t>
  </si>
  <si>
    <t>门诊票据管理系统</t>
  </si>
  <si>
    <t>金蝶医疗电子病历软件V8.0</t>
  </si>
  <si>
    <t>住院医生工作站</t>
  </si>
  <si>
    <t>系统维护系统
住院收费系统</t>
  </si>
  <si>
    <t>会诊管理系统</t>
  </si>
  <si>
    <t>住院护士工作站</t>
  </si>
  <si>
    <t>结构化电子病历系统</t>
  </si>
  <si>
    <t>临床路径系统</t>
  </si>
  <si>
    <t>病案管理系统</t>
  </si>
  <si>
    <t>系统维护系统
电子病历系统</t>
  </si>
  <si>
    <t>包括：病案首页质量校验、在线编目、病案首页信息精准化管理（定制）</t>
  </si>
  <si>
    <t>结构化护理电子病历</t>
  </si>
  <si>
    <t>含10个病区，超过后每加一个病区25000</t>
  </si>
  <si>
    <t>手术室管理系统</t>
  </si>
  <si>
    <t>云护理</t>
  </si>
  <si>
    <t>护理文书管理</t>
  </si>
  <si>
    <t>主要是移动端的执行</t>
  </si>
  <si>
    <t>病历质控系统</t>
  </si>
  <si>
    <t>按病种分值付费管理系统</t>
  </si>
  <si>
    <t>需要整合医博动态分值库</t>
  </si>
  <si>
    <t>医保物价智能审核</t>
  </si>
  <si>
    <t>手术分级管理</t>
  </si>
  <si>
    <t>危急值管理系统</t>
  </si>
  <si>
    <t>住院配发药系统</t>
  </si>
  <si>
    <t>系统维护系统
住院收费系统
住院护士工作站
病房管理系统</t>
  </si>
  <si>
    <t>住院收费系统</t>
  </si>
  <si>
    <t>重点药品监控管理系统</t>
  </si>
  <si>
    <t>抗菌药管理系统</t>
  </si>
  <si>
    <t>传染病管理系统</t>
  </si>
  <si>
    <t>电子检查申请单</t>
  </si>
  <si>
    <t>医技科室管理系统</t>
  </si>
  <si>
    <t>系统维护系统
门诊收费系统
住院收费系统</t>
  </si>
  <si>
    <t>支持门诊、住院的医技确认</t>
  </si>
  <si>
    <t>物价显示系统</t>
  </si>
  <si>
    <t>综合查询系统</t>
  </si>
  <si>
    <t>含20张标准报表+10定制报表，超出数量定制报表5000元/张</t>
  </si>
  <si>
    <t>专项服务（数字化医院）</t>
  </si>
  <si>
    <t>病案接口系统</t>
  </si>
  <si>
    <t>区域数据上传</t>
  </si>
  <si>
    <t>HRP系统接口</t>
  </si>
  <si>
    <t>高值耗材接口</t>
  </si>
  <si>
    <t>其它第三方临床或医疗管理产品接口开发
（PACS、LIS、手麻、体检等，按每类接口报价）</t>
  </si>
  <si>
    <t>这是每类接口单价，如果有多类接口，再乘以数量</t>
  </si>
  <si>
    <t>患者服务平台接口</t>
  </si>
  <si>
    <t>互联网诊疗接口</t>
  </si>
  <si>
    <t>EMPI</t>
  </si>
  <si>
    <t>金蝶医院管理信息软件V6.6</t>
  </si>
  <si>
    <t>HIS</t>
  </si>
  <si>
    <t>46:药房管理系统</t>
  </si>
  <si>
    <t>47:门急诊医生工作站</t>
  </si>
  <si>
    <t>48:住院收费系统</t>
  </si>
  <si>
    <t>49:病房管理子系统</t>
  </si>
  <si>
    <t>4A:住院配发药系统</t>
  </si>
  <si>
    <t>4B:医技收费系统</t>
  </si>
  <si>
    <t>4C:物资管理系统</t>
  </si>
  <si>
    <t>4D:固定资产管理系统</t>
  </si>
  <si>
    <t>4E:病案接口系统</t>
  </si>
  <si>
    <t>4F:体检保健系统</t>
  </si>
  <si>
    <t>64:系统维护系统</t>
  </si>
  <si>
    <t>66:门诊挂号系统</t>
  </si>
  <si>
    <t>67:门诊分诊系统</t>
  </si>
  <si>
    <t>68:门诊收费系统</t>
  </si>
  <si>
    <t>69:门急诊配发药系统</t>
  </si>
  <si>
    <t>6B:药库管理系统</t>
  </si>
  <si>
    <t>6N:门诊注射室</t>
  </si>
  <si>
    <t>7T:治疗管理系统</t>
  </si>
  <si>
    <t>71:区域社区卫生服务信息系统</t>
  </si>
  <si>
    <t>75:区域慢病管理系统</t>
  </si>
  <si>
    <t>PJ:票据管理系统</t>
  </si>
  <si>
    <t>防统方</t>
  </si>
  <si>
    <t>出院小结和病案信息上传</t>
  </si>
  <si>
    <t>其他</t>
  </si>
  <si>
    <t>金蝶电子病历软件V7.5</t>
  </si>
  <si>
    <t>EMR&amp;CP</t>
  </si>
  <si>
    <t>65:住院医生工作站</t>
  </si>
  <si>
    <t>6E:电子病历系统</t>
  </si>
  <si>
    <t>6F:手术与麻醉临床系统</t>
  </si>
  <si>
    <t>6J:医技报告系统</t>
  </si>
  <si>
    <t>6K:住院护士工作站系统</t>
  </si>
  <si>
    <t>6L:护理管理系统</t>
  </si>
  <si>
    <t>6O:住院病案借阅</t>
  </si>
  <si>
    <t>6Q:病历质控系统</t>
  </si>
  <si>
    <t>6R:院感传染病管理系统(JAVA)</t>
  </si>
  <si>
    <t>6S:病历统计与查询</t>
  </si>
  <si>
    <t>6W:病历浏览子系统</t>
  </si>
  <si>
    <t>CC:传染病慢病报告管理系统(PB)</t>
  </si>
  <si>
    <t>CP:临床路径系统</t>
  </si>
  <si>
    <t>65:移动医疗医生工作站</t>
  </si>
  <si>
    <t>6K:移动医疗护士工作站</t>
  </si>
  <si>
    <t>院内会诊管理</t>
  </si>
  <si>
    <t>移动护理</t>
  </si>
  <si>
    <t>金蝶医疗检查预约管理软件V1.0</t>
  </si>
  <si>
    <t>检查预约</t>
  </si>
  <si>
    <t>不区分模块</t>
  </si>
  <si>
    <t>金蝶云医院移动软件V1.0</t>
  </si>
  <si>
    <t>云医院移动</t>
  </si>
  <si>
    <t>金蝶云医院平台V1.0</t>
  </si>
  <si>
    <t>云医院</t>
  </si>
  <si>
    <t>金蝶实验室信息管理软件V5.5</t>
  </si>
  <si>
    <t>LISV5.5</t>
  </si>
  <si>
    <t>LIS微生物报告模块</t>
  </si>
  <si>
    <t>LIS标本管理模块</t>
  </si>
  <si>
    <t>LIS报告查阅打印模块</t>
  </si>
  <si>
    <t>LIS质控模块</t>
  </si>
  <si>
    <t>LIS查询统计模块</t>
  </si>
  <si>
    <t>LIS系统设置模块</t>
  </si>
  <si>
    <t>LIS联机</t>
  </si>
  <si>
    <t>LIS接口</t>
  </si>
  <si>
    <t>智慧管理（HRP）</t>
  </si>
  <si>
    <t>金蝶医疗云医院综合运营管理系统V6.2</t>
  </si>
  <si>
    <t>基础平台管理</t>
  </si>
  <si>
    <t>权限管理</t>
  </si>
  <si>
    <t>业务监控</t>
  </si>
  <si>
    <t>智能决策分析平台(待发版)</t>
  </si>
  <si>
    <t>人力资源分析</t>
  </si>
  <si>
    <t>财务分析</t>
  </si>
  <si>
    <t>预算分析</t>
  </si>
  <si>
    <t>资产分析</t>
  </si>
  <si>
    <t>成本分析</t>
  </si>
  <si>
    <t>供应链分析</t>
  </si>
  <si>
    <t>财务会计管理</t>
  </si>
  <si>
    <t>总账管理</t>
  </si>
  <si>
    <t>报表管理</t>
  </si>
  <si>
    <t>HIS账务</t>
  </si>
  <si>
    <t>药品账务</t>
  </si>
  <si>
    <t>应付管理</t>
  </si>
  <si>
    <t>应收管理</t>
  </si>
  <si>
    <t>发票管理</t>
  </si>
  <si>
    <t>不含发票云</t>
  </si>
  <si>
    <t>第三方集成</t>
  </si>
  <si>
    <t>银医直连</t>
  </si>
  <si>
    <t>含银医直连平台及银行账号1个，新增1个银行对接加6万</t>
  </si>
  <si>
    <t>固定资产管理</t>
  </si>
  <si>
    <t>资产卡片管理</t>
  </si>
  <si>
    <t>资产请购管理</t>
  </si>
  <si>
    <t>资产账务处理</t>
  </si>
  <si>
    <t>资产折旧管理</t>
  </si>
  <si>
    <t>资产盘点管理</t>
  </si>
  <si>
    <t>资产报表管理</t>
  </si>
  <si>
    <t>移动盘点（PDA）</t>
  </si>
  <si>
    <t>包含移动盘点软件及PDA硬件，含PDA硬件1台</t>
  </si>
  <si>
    <t>移动盘点（RFID）</t>
  </si>
  <si>
    <t>包含移动盘点软件、PDA硬件及RFID硬件，含PDA硬件1台</t>
  </si>
  <si>
    <t>设备运维管理</t>
  </si>
  <si>
    <t>设备档案</t>
  </si>
  <si>
    <t>基础平台管理
固定资产管理-资产卡片管理</t>
  </si>
  <si>
    <t>维保合同</t>
  </si>
  <si>
    <t>报修管理</t>
  </si>
  <si>
    <t>维修管理</t>
  </si>
  <si>
    <t>保养管理</t>
  </si>
  <si>
    <t>内部确认</t>
  </si>
  <si>
    <t>计量管理</t>
  </si>
  <si>
    <t>巡检管理</t>
  </si>
  <si>
    <t>报表分析</t>
  </si>
  <si>
    <t>移动报修</t>
  </si>
  <si>
    <t>项目库管理</t>
  </si>
  <si>
    <t>预算编制</t>
  </si>
  <si>
    <t>预算调整</t>
  </si>
  <si>
    <t>预算控制</t>
  </si>
  <si>
    <t>预算绩效考核</t>
  </si>
  <si>
    <t>智能报销管理</t>
  </si>
  <si>
    <t>费用申请</t>
  </si>
  <si>
    <t>基础平台管理
财务会计管理-应付管理
财务会计管理-出纳管理</t>
  </si>
  <si>
    <t>费用报销</t>
  </si>
  <si>
    <t>核销管理</t>
  </si>
  <si>
    <t>移动审批</t>
  </si>
  <si>
    <t>移动报销</t>
  </si>
  <si>
    <t>智能报账机（含系统）</t>
  </si>
  <si>
    <t>含自助报账机硬件1台</t>
  </si>
  <si>
    <t>科室成本管理</t>
  </si>
  <si>
    <t>科室收入数据</t>
  </si>
  <si>
    <t>科室成本数据</t>
  </si>
  <si>
    <t>工作量数据</t>
  </si>
  <si>
    <t>科室成本方案配置</t>
  </si>
  <si>
    <t>科室成本核算</t>
  </si>
  <si>
    <t>科室成本报表</t>
  </si>
  <si>
    <t>基础数据</t>
  </si>
  <si>
    <t>项目成本管理</t>
  </si>
  <si>
    <t>项目收入数据</t>
  </si>
  <si>
    <t>成本数据</t>
  </si>
  <si>
    <t>科室资源维护</t>
  </si>
  <si>
    <t>维护科室在医疗项目服务过程中所需要使用资源，包括卫生材料、固定资产和无形资产、医疗项目、作业等。</t>
  </si>
  <si>
    <t>项目作业知识库</t>
  </si>
  <si>
    <t>项目成本方案配置</t>
  </si>
  <si>
    <t>作业成本法项目成本核算</t>
  </si>
  <si>
    <t>成本当量法项目成本核算</t>
  </si>
  <si>
    <t>比例系数法项目成本核算</t>
  </si>
  <si>
    <t>项目成本报表</t>
  </si>
  <si>
    <t>单病种成本管理</t>
  </si>
  <si>
    <t>病案首页数据对接</t>
  </si>
  <si>
    <t>收费明细数据</t>
  </si>
  <si>
    <t>项目叠加法病种成本核算</t>
  </si>
  <si>
    <t>参数分配法成本核算</t>
  </si>
  <si>
    <t>成本收入比法病种核算</t>
  </si>
  <si>
    <t>单病种成本报表</t>
  </si>
  <si>
    <t>DRG病组成本管理</t>
  </si>
  <si>
    <t>DRG分组器</t>
  </si>
  <si>
    <t>集成开发</t>
  </si>
  <si>
    <t>项目叠加法成本核算</t>
  </si>
  <si>
    <t>服务单元叠加法成本核算</t>
  </si>
  <si>
    <t>DRG病组成本报表</t>
  </si>
  <si>
    <t>DIP病种成本管理</t>
  </si>
  <si>
    <t>DIP病种成本报表</t>
  </si>
  <si>
    <t>供应链管理</t>
  </si>
  <si>
    <t>证件管理</t>
  </si>
  <si>
    <t>医疗器械管理（UDI特性）</t>
  </si>
  <si>
    <t>依赖库存管理</t>
  </si>
  <si>
    <t>高值代销管理（VMI特性）</t>
  </si>
  <si>
    <t>依赖采购、库存，含高值耗材接口</t>
  </si>
  <si>
    <t>高值跟台管理（跟台特性）</t>
  </si>
  <si>
    <t>移动收货（PDA）</t>
  </si>
  <si>
    <t>依赖采购管理，含PDA硬件1台</t>
  </si>
  <si>
    <t>移动出库（PDA）</t>
  </si>
  <si>
    <t>依赖库存管理，含PDA硬件1台</t>
  </si>
  <si>
    <t>科室门户</t>
  </si>
  <si>
    <t>科室领料</t>
  </si>
  <si>
    <t>基础平台管理
供应链管理-采购管理
供应链管理-库存管理</t>
  </si>
  <si>
    <t>消耗出库</t>
  </si>
  <si>
    <t>调拨移库</t>
  </si>
  <si>
    <t>库存盘点</t>
  </si>
  <si>
    <t>退库申请</t>
  </si>
  <si>
    <t>即时库存</t>
  </si>
  <si>
    <t>材料使用登记表</t>
  </si>
  <si>
    <t>基础设置</t>
  </si>
  <si>
    <t>供应链管理-采购管理
供应链管理-库存管理</t>
  </si>
  <si>
    <t>含基础资料、参数设置、权限控制</t>
  </si>
  <si>
    <t>订单管理</t>
  </si>
  <si>
    <t>结算管理</t>
  </si>
  <si>
    <t>领用管理</t>
  </si>
  <si>
    <t>基础平台管理
供应链管理-库存管理</t>
  </si>
  <si>
    <t>报废管理</t>
  </si>
  <si>
    <t>库存台账</t>
  </si>
  <si>
    <t>设备效益分析管理</t>
  </si>
  <si>
    <t>设备收入数据</t>
  </si>
  <si>
    <t>设备成本数据</t>
  </si>
  <si>
    <t>分摊配置</t>
  </si>
  <si>
    <t>设备效益核算</t>
  </si>
  <si>
    <t>设备效益报表分析</t>
  </si>
  <si>
    <t>岗位管理</t>
  </si>
  <si>
    <t>人员编制</t>
  </si>
  <si>
    <t>员工管理</t>
  </si>
  <si>
    <t>基础平台管理
组织管理-组织管理</t>
  </si>
  <si>
    <t>人事事务</t>
  </si>
  <si>
    <t>开具证明</t>
  </si>
  <si>
    <t>薪酬核算</t>
  </si>
  <si>
    <t>基础平台管理
组织管理-组织管理
人事管理-员工管理</t>
  </si>
  <si>
    <t xml:space="preserve">定调薪管理 </t>
  </si>
  <si>
    <t>社保公积金</t>
  </si>
  <si>
    <t>科室奖金分配</t>
  </si>
  <si>
    <t>科室薪酬申报</t>
  </si>
  <si>
    <t>招聘计划</t>
  </si>
  <si>
    <t>招聘实施</t>
  </si>
  <si>
    <t>录用管理</t>
  </si>
  <si>
    <t>科室考勤管理</t>
  </si>
  <si>
    <t>请假管理</t>
  </si>
  <si>
    <t>加班管理</t>
  </si>
  <si>
    <t>移动管理</t>
  </si>
  <si>
    <t>员工自助（移动）</t>
  </si>
  <si>
    <t>基础平台管理
组织管理-组织管理
人事管理-员工管理
薪酬管理
招聘管理
假期管理</t>
  </si>
  <si>
    <t>科研资金管理
(待发版)</t>
  </si>
  <si>
    <t>科研资金预算管理</t>
  </si>
  <si>
    <t>基础平台
财务会计管理-出纳
智能报销管理-费用报销</t>
  </si>
  <si>
    <t>科研资金收入管理</t>
  </si>
  <si>
    <t>科研资金支出管理</t>
  </si>
  <si>
    <t>科研资金报表查询</t>
  </si>
  <si>
    <t>金蝶医院综合运营管理软件高级版V8.0</t>
  </si>
  <si>
    <t>HRP高级版V8.0</t>
  </si>
  <si>
    <t>HRP-财务会计</t>
  </si>
  <si>
    <t>HRP-资产管理</t>
  </si>
  <si>
    <t>HRP-成本管理</t>
  </si>
  <si>
    <t>HRP-计划管理</t>
  </si>
  <si>
    <t>HRP-采购管理</t>
  </si>
  <si>
    <t>HRP-仓库管理</t>
  </si>
  <si>
    <t>HRP-科室管家</t>
  </si>
  <si>
    <t>HRP-预算管理</t>
  </si>
  <si>
    <t>HRP-设备效益分析</t>
  </si>
  <si>
    <t>HRP-设备管理</t>
  </si>
  <si>
    <t>HRP-人事管理</t>
  </si>
  <si>
    <t>HRP-薪酬管理</t>
  </si>
  <si>
    <t>HRP-资金管理</t>
  </si>
  <si>
    <t>HRP-绩效管理</t>
  </si>
  <si>
    <t>HRP-易供应平台</t>
  </si>
  <si>
    <t>金蝶医院综合运营管理软件旗舰版V3.2</t>
  </si>
  <si>
    <t>HRP旗舰版V3.2</t>
  </si>
  <si>
    <t>金蝶医院综合运营管理软件专业版V13.0</t>
  </si>
  <si>
    <t>HRP专业版V13.0</t>
  </si>
  <si>
    <t>金蝶医院综合运营管理软件专业版V3.2</t>
  </si>
  <si>
    <t>HRP专业版V3.2</t>
  </si>
  <si>
    <t>其他产品</t>
  </si>
  <si>
    <t>数据库</t>
  </si>
  <si>
    <t>HIS_ORACLE</t>
  </si>
  <si>
    <t>LIS_ORACLE</t>
  </si>
  <si>
    <t>LIS_SQLSERVER</t>
  </si>
  <si>
    <t>云数据中心</t>
  </si>
  <si>
    <t>数字化医院产品报价器（2022年）</t>
  </si>
  <si>
    <t>医院床位数</t>
  </si>
  <si>
    <t>&lt;=400</t>
  </si>
  <si>
    <t>应用内容</t>
  </si>
  <si>
    <t>是否
必选</t>
  </si>
  <si>
    <t>是否
选择</t>
  </si>
  <si>
    <t>产品价格</t>
  </si>
  <si>
    <t>依赖关系</t>
  </si>
  <si>
    <t>二级以下
200张床位及以下</t>
  </si>
  <si>
    <t>二级
201－600张床位</t>
  </si>
  <si>
    <t>三级
601－1000张床位</t>
  </si>
  <si>
    <t>HIS模块金额</t>
  </si>
  <si>
    <t>EMR模块金额</t>
  </si>
  <si>
    <t>医院信息平台金额</t>
  </si>
  <si>
    <t>便民服务</t>
  </si>
  <si>
    <t>医疗管理</t>
  </si>
  <si>
    <t>医疗服务</t>
  </si>
  <si>
    <t>运营管理</t>
  </si>
  <si>
    <t>停售且不运维</t>
  </si>
  <si>
    <t>综合决策</t>
  </si>
  <si>
    <t>其它应用</t>
  </si>
  <si>
    <t>标准报价合计</t>
  </si>
  <si>
    <t>折扣后报价</t>
  </si>
  <si>
    <t>优惠后总价格</t>
  </si>
  <si>
    <t>销售状态</t>
  </si>
  <si>
    <t>签约开票</t>
  </si>
  <si>
    <t>CRM-销售订单</t>
  </si>
  <si>
    <t>CRM-产品问题反馈</t>
  </si>
  <si>
    <t>禅道</t>
  </si>
  <si>
    <t>模块
（当产品下属所有模块都处于停售在运维时则在签约开票、销售订单中不可见不可选）</t>
  </si>
  <si>
    <t>可见可选</t>
  </si>
  <si>
    <t>可见不可选</t>
  </si>
  <si>
    <t>不可见不可选</t>
  </si>
  <si>
    <t>证书编码</t>
  </si>
  <si>
    <t>名称</t>
  </si>
  <si>
    <t>证书类别</t>
  </si>
  <si>
    <t>证书数量</t>
  </si>
  <si>
    <t>发证单位</t>
  </si>
  <si>
    <t>获证单位</t>
  </si>
  <si>
    <t>发证时间</t>
  </si>
  <si>
    <t>到期时间</t>
  </si>
  <si>
    <t>保管人</t>
  </si>
  <si>
    <t>年检或换证时间</t>
  </si>
  <si>
    <t>协作部门/人</t>
  </si>
  <si>
    <t>文件命名</t>
  </si>
  <si>
    <t>产品</t>
  </si>
  <si>
    <t>产品线划分</t>
  </si>
  <si>
    <t>是否可开票</t>
  </si>
  <si>
    <t>2007SR15337</t>
  </si>
  <si>
    <t>妇幼保健信息系统V1.0</t>
  </si>
  <si>
    <t>软件著作权登记证</t>
  </si>
  <si>
    <t>中华人民共和国国家版权局</t>
  </si>
  <si>
    <t>慧通（已更名金蝶医疗）</t>
  </si>
  <si>
    <t>长期(自发表之日起50年的12月31日)</t>
  </si>
  <si>
    <t>颜贝恩</t>
  </si>
  <si>
    <t>资质核对时录入</t>
  </si>
  <si>
    <t>妇幼保健</t>
  </si>
  <si>
    <t>2007SR19843</t>
  </si>
  <si>
    <t>医学影像系统（PACS）V1.0</t>
  </si>
  <si>
    <t>第三方产品</t>
  </si>
  <si>
    <t>2009SR020561</t>
  </si>
  <si>
    <t>医院信息系统集成平台V2.0</t>
  </si>
  <si>
    <t>2008SR34226</t>
  </si>
  <si>
    <t>社区卫生服务信息系统V2.0</t>
  </si>
  <si>
    <t>社区</t>
  </si>
  <si>
    <t>2008SR34225</t>
  </si>
  <si>
    <t>慧通医院信息系统V6.5</t>
  </si>
  <si>
    <t>数字化医院</t>
  </si>
  <si>
    <t>2009SR047735</t>
  </si>
  <si>
    <t>人口和计划生育服务机构管理信息系统[简称：计生信息系统]V1.0</t>
  </si>
  <si>
    <t>计生管理</t>
  </si>
  <si>
    <t>2010SR022759</t>
  </si>
  <si>
    <t>区域卫生信息平台V1.0</t>
  </si>
  <si>
    <t>区域</t>
  </si>
  <si>
    <t>2011SR007395</t>
  </si>
  <si>
    <t>门诊预交金系统V6.5</t>
  </si>
  <si>
    <t>2011SR007397</t>
  </si>
  <si>
    <t>自助挂号系统V6.5</t>
  </si>
  <si>
    <t>2011SR014322</t>
  </si>
  <si>
    <t>新生儿疾病筛查管理软件[简称：NSMS]V1.0</t>
  </si>
  <si>
    <t>新生儿筛查</t>
  </si>
  <si>
    <t>2011SR054361</t>
  </si>
  <si>
    <t>病历质控软件V1.0</t>
  </si>
  <si>
    <t>EMR</t>
  </si>
  <si>
    <t>2012SR002893</t>
  </si>
  <si>
    <t>金蝶HRP系统V3.0</t>
  </si>
  <si>
    <t>慧通</t>
  </si>
  <si>
    <t>HRP</t>
  </si>
  <si>
    <t>2011SR054344</t>
  </si>
  <si>
    <t>慧通医院信息平台[简称：HIP]V3.0</t>
  </si>
  <si>
    <t>医院信息平台</t>
  </si>
  <si>
    <t>2012SR009126</t>
  </si>
  <si>
    <t>金蝶实验室信息管理软件V5.0</t>
  </si>
  <si>
    <t>LIS</t>
  </si>
  <si>
    <t>2012SR053325</t>
  </si>
  <si>
    <t>卫生监督信息软件V2.0</t>
  </si>
  <si>
    <t>金蝶医疗</t>
  </si>
  <si>
    <t>/</t>
  </si>
  <si>
    <t>王慧文、相关研发人员</t>
  </si>
  <si>
    <t>卫生监督</t>
  </si>
  <si>
    <t>2012SR053605</t>
  </si>
  <si>
    <t>疾病控制信息软件V2.0</t>
  </si>
  <si>
    <t>疾病控制</t>
  </si>
  <si>
    <t>2012SR053608</t>
  </si>
  <si>
    <t>金蝶医院管理信息软件V6.6[简称：金蝶HIS]</t>
  </si>
  <si>
    <t>是</t>
  </si>
  <si>
    <t>2012SR055354</t>
  </si>
  <si>
    <t>2012SR055356</t>
  </si>
  <si>
    <t>2012SR068077</t>
  </si>
  <si>
    <t>2012SR067801</t>
  </si>
  <si>
    <t>金蝶基层医疗卫生信息软件V1.0</t>
  </si>
  <si>
    <t>基层医疗</t>
  </si>
  <si>
    <t>2012SR068075</t>
  </si>
  <si>
    <t>金蝶医疗移动查房软件 iOS HD版V2.0</t>
  </si>
  <si>
    <t>住院医疗</t>
  </si>
  <si>
    <t>2012SR068072</t>
  </si>
  <si>
    <t>金蝶医疗移动查房软件安卓HD版V2.0</t>
  </si>
  <si>
    <t>2012SR067805</t>
  </si>
  <si>
    <t>金蝶移动护理软件V2.0</t>
  </si>
  <si>
    <t>护理</t>
  </si>
  <si>
    <t>2012SR068076</t>
  </si>
  <si>
    <t>金蝶移动门诊输液软件V2.0</t>
  </si>
  <si>
    <t>2012SR67798</t>
  </si>
  <si>
    <t>金蝶移动配发药软件V2.0</t>
  </si>
  <si>
    <t>2012SR068073</t>
  </si>
  <si>
    <t>金蝶医疗BI软件V2.0</t>
  </si>
  <si>
    <t>BI</t>
  </si>
  <si>
    <t>2012SR067803</t>
  </si>
  <si>
    <t>金蝶区域卫生软件V2.0</t>
  </si>
  <si>
    <t>2012SR067795</t>
  </si>
  <si>
    <t>金蝶临床路径软件V2.0</t>
  </si>
  <si>
    <t>CP</t>
  </si>
  <si>
    <t>2012SR068074</t>
  </si>
  <si>
    <t>2012SR072479</t>
  </si>
  <si>
    <t>金蝶医疗hBOS软件V2.0</t>
  </si>
  <si>
    <t>hBOS</t>
  </si>
  <si>
    <t>2012SR064278</t>
  </si>
  <si>
    <t>金蝶电子病历中间件V2.0</t>
  </si>
  <si>
    <t>2013SR133804</t>
  </si>
  <si>
    <t>金蝶医疗医疗项目收费分析系统V13.0</t>
  </si>
  <si>
    <t>HRP-财务</t>
  </si>
  <si>
    <t>2013SR133785</t>
  </si>
  <si>
    <t>金蝶医疗医保付费与补偿系统V13.0</t>
  </si>
  <si>
    <t>2013SR13967</t>
  </si>
  <si>
    <t>金蝶医疗区域医疗资源监管分析系统V13.0</t>
  </si>
  <si>
    <t>区域资源监管</t>
  </si>
  <si>
    <t>2013SR133783</t>
  </si>
  <si>
    <t>金蝶医疗区域卫生财务信息监管系统V13.0</t>
  </si>
  <si>
    <t>区域卫生财务</t>
  </si>
  <si>
    <t>2013SR133809</t>
  </si>
  <si>
    <t>金蝶医疗区域成本核算监管系统V13.0</t>
  </si>
  <si>
    <t>区域成本核算</t>
  </si>
  <si>
    <t>2013SR133735</t>
  </si>
  <si>
    <t>金蝶医疗财政预算审批和分析系统V13.0</t>
  </si>
  <si>
    <t>财政预算</t>
  </si>
  <si>
    <t>2013SR133539</t>
  </si>
  <si>
    <t>金蝶医疗医院预算管理系统V13.0</t>
  </si>
  <si>
    <t>2013SR133546</t>
  </si>
  <si>
    <t>金蝶医疗医院人力资源管理系统V13.0</t>
  </si>
  <si>
    <t>HRP-HR</t>
  </si>
  <si>
    <t>2013SR133972</t>
  </si>
  <si>
    <t>金蝶医疗医院精细化管理分析系统V13.0</t>
  </si>
  <si>
    <t>2013SR133653</t>
  </si>
  <si>
    <t>金蝶医疗医院绩效管理系统V13.0</t>
  </si>
  <si>
    <t>2013SR133978</t>
  </si>
  <si>
    <t>金蝶医疗医院合同管理系统V13.0</t>
  </si>
  <si>
    <t>HRP-供应链</t>
  </si>
  <si>
    <t>2013SR133732</t>
  </si>
  <si>
    <t>金蝶医疗医院固定资产管理系统V13.0</t>
  </si>
  <si>
    <t>2013SR133779</t>
  </si>
  <si>
    <t>金蝶医疗医疗项目成本核算系统V13.0</t>
  </si>
  <si>
    <t>2013SR133815</t>
  </si>
  <si>
    <t>金蝶医疗医院资金支出控制系统V13.0</t>
  </si>
  <si>
    <t>2013SR133109</t>
  </si>
  <si>
    <t>金蝶医疗医院会计核算系统V13.0</t>
  </si>
  <si>
    <t>2013SR133106</t>
  </si>
  <si>
    <t>金蝶医疗病种成本核算系统V13.0</t>
  </si>
  <si>
    <t>2013SR131598</t>
  </si>
  <si>
    <t>金蝶医疗医院物流管理系统V13.0</t>
  </si>
  <si>
    <t>2013SR131633</t>
  </si>
  <si>
    <t>金蝶医疗医院成本核算系统V13.0</t>
  </si>
  <si>
    <t>2013SR131476</t>
  </si>
  <si>
    <t>金蝶医疗医院信息平台V3.0</t>
  </si>
  <si>
    <t>2013SR132677</t>
  </si>
  <si>
    <t>金蝶智慧社区医疗保健管理软件V1.0</t>
  </si>
  <si>
    <t>社区保健</t>
  </si>
  <si>
    <t>2013SR133048</t>
  </si>
  <si>
    <t>金蝶区域妇幼保健管理软件V1.0</t>
  </si>
  <si>
    <t>区域妇幼</t>
  </si>
  <si>
    <t>2013SR163090</t>
  </si>
  <si>
    <t>金蝶医疗区域预约挂号软件V1.0</t>
  </si>
  <si>
    <t>2013SR162972</t>
  </si>
  <si>
    <t>金蝶医疗银医通软件V1.0</t>
  </si>
  <si>
    <t>2013SR162748</t>
  </si>
  <si>
    <t>金蝶医疗HIP软件V4.0</t>
  </si>
  <si>
    <t>2014SR000092</t>
  </si>
  <si>
    <t>金蝶医疗HRP标准版软件V2.0</t>
  </si>
  <si>
    <t>2014SR005569</t>
  </si>
  <si>
    <t>金蝶医疗体检软件V7.0</t>
  </si>
  <si>
    <t>体检</t>
  </si>
  <si>
    <t>2014SR034731</t>
  </si>
  <si>
    <t>病人随访系统V1.0</t>
  </si>
  <si>
    <t>病人随访</t>
  </si>
  <si>
    <t>2014SR044637</t>
  </si>
  <si>
    <t>金蝶医院综合运营管理软件高级版[简称：HRP高级版]V7.5</t>
  </si>
  <si>
    <t>2014SR045389</t>
  </si>
  <si>
    <t>金蝶基层医疗卫生信息软件[简称：基层医疗]V2.0</t>
  </si>
  <si>
    <t>2014SR049660</t>
  </si>
  <si>
    <t>金蝶医疗行为监管软件[简称：医疗行为监管软件]V1.0</t>
  </si>
  <si>
    <t>行为监管</t>
  </si>
  <si>
    <t>2014SR079624</t>
  </si>
  <si>
    <t>糖尿病健康管理系统V1.0</t>
  </si>
  <si>
    <t>糖尿病健康管理</t>
  </si>
  <si>
    <t>2014SR086990</t>
  </si>
  <si>
    <t>金蝶医疗患者移动服务软件V1.0</t>
  </si>
  <si>
    <t>互联网1.0</t>
  </si>
  <si>
    <t>互联网医院</t>
  </si>
  <si>
    <t>2014SR086991</t>
  </si>
  <si>
    <t>金蝶医疗患者移动服务与支付软件V1.0</t>
  </si>
  <si>
    <t>2014SR099147</t>
  </si>
  <si>
    <t>金蝶移动护理软件（IOS版）V3.0</t>
  </si>
  <si>
    <t>2014SR099145</t>
  </si>
  <si>
    <t>金蝶移动护理软件（安卓版）V3.0</t>
  </si>
  <si>
    <t>2014SR151431</t>
  </si>
  <si>
    <t>金蝶医疗移动互联网医院软件V1.0</t>
  </si>
  <si>
    <t>2014SR151435</t>
  </si>
  <si>
    <t>金蝶医疗医院移动服务平台V1.0</t>
  </si>
  <si>
    <t>移动工作平台</t>
  </si>
  <si>
    <t>2014SR157216</t>
  </si>
  <si>
    <t>金蝶医疗智能导诊软件V1.0</t>
  </si>
  <si>
    <t>2014SR157387</t>
  </si>
  <si>
    <t>金蝶医疗移动诊疗服务软件V1.0</t>
  </si>
  <si>
    <t>2014SR157613</t>
  </si>
  <si>
    <t>金蝶医疗移动就诊软件V1.0</t>
  </si>
  <si>
    <t>2014SR157383</t>
  </si>
  <si>
    <t>金蝶医疗医患关系管理软件V1.0</t>
  </si>
  <si>
    <t>2014SR157211</t>
  </si>
  <si>
    <t>金蝶医疗医患沟通与互动平台V1.0</t>
  </si>
  <si>
    <t>互联网2.0</t>
  </si>
  <si>
    <t>2014SR157368</t>
  </si>
  <si>
    <t>金蝶医疗全面移动化医院软件V1.0</t>
  </si>
  <si>
    <t>2014SR156981</t>
  </si>
  <si>
    <t>金蝶医疗医院移动供应链电子商务平台V1.0</t>
  </si>
  <si>
    <t>供应链电子商务平台</t>
  </si>
  <si>
    <t>2014SR157207</t>
  </si>
  <si>
    <t>金蝶医疗新一代医院基础业务软件V1.0</t>
  </si>
  <si>
    <t>2014SR157214</t>
  </si>
  <si>
    <t>金蝶医疗医院移动工作平台V1.0</t>
  </si>
  <si>
    <t>2012SR011481</t>
  </si>
  <si>
    <t>慧通检验LONIC引擎软件V1.0</t>
  </si>
  <si>
    <t>2004SR04463</t>
  </si>
  <si>
    <t>慧通临床信息系统V6.0</t>
  </si>
  <si>
    <t>研发邓袁，20180419已移交行政部</t>
  </si>
  <si>
    <t>2004SR10037</t>
  </si>
  <si>
    <t>慧通医院信息系统4.0</t>
  </si>
  <si>
    <t>2007SR14022</t>
  </si>
  <si>
    <t>儿童保健管理信息系统V1.0</t>
  </si>
  <si>
    <t>2007SR12165</t>
  </si>
  <si>
    <t>精神病专线管理系统V1.0</t>
  </si>
  <si>
    <t>2007SR12166</t>
  </si>
  <si>
    <t>精神病专科电子病历信息系统V1.0</t>
  </si>
  <si>
    <t>2007SR14024</t>
  </si>
  <si>
    <t>孕产妇保健管理信息系统V1.0</t>
  </si>
  <si>
    <t>2007SR14626</t>
  </si>
  <si>
    <t>中医专科电子病历信息系统V1.0</t>
  </si>
  <si>
    <t>2007SR14663</t>
  </si>
  <si>
    <t>医院办公自动化系统（OA)V1.0</t>
  </si>
  <si>
    <t>2007SR14660</t>
  </si>
  <si>
    <t>孕产妇保健信息系统V1.0</t>
  </si>
  <si>
    <t>2007SR14661</t>
  </si>
  <si>
    <t>妇幼保健专科电子病历信息系统V1.0</t>
  </si>
  <si>
    <t>2007SR15336</t>
  </si>
  <si>
    <t>儿童保健信息系统V1.0</t>
  </si>
  <si>
    <t>2007SR20586</t>
  </si>
  <si>
    <t>临床检验（实验室）系统（LIS)V1.0</t>
  </si>
  <si>
    <t>2008SR06250</t>
  </si>
  <si>
    <t>医院全成本核算与经营分析管理系统V2.0</t>
  </si>
  <si>
    <t>2009SR04044</t>
  </si>
  <si>
    <t>危重病人监护（ICU）系统V1.0</t>
  </si>
  <si>
    <t>2009SR04046</t>
  </si>
  <si>
    <t>手术麻醉系统V1.0</t>
  </si>
  <si>
    <t>2009SR04045</t>
  </si>
  <si>
    <t>电子病历系统(EHR)V6.0</t>
  </si>
  <si>
    <t>2009SR024579</t>
  </si>
  <si>
    <t>区域居民健康档案系统V1.0</t>
  </si>
  <si>
    <t>2009SR027627</t>
  </si>
  <si>
    <t>区域出生缺陷干预系统V3.0</t>
  </si>
  <si>
    <t>2009SR031348</t>
  </si>
  <si>
    <t>血透腹透系统V1.0</t>
  </si>
  <si>
    <t>225（重复）</t>
  </si>
  <si>
    <t>2009SR047735资料与序号6&amp;91重复</t>
  </si>
  <si>
    <t>人口和计划生育服务机构管理信息系统V1.0</t>
  </si>
  <si>
    <t>资料与序号6重复</t>
  </si>
  <si>
    <t>2010SR022905</t>
  </si>
  <si>
    <t>区域协同医疗服务信息系统V1.0</t>
  </si>
  <si>
    <t>2010SR022760</t>
  </si>
  <si>
    <t>新型农村合作医疗信息系统V1.0</t>
  </si>
  <si>
    <t>2011SR003073</t>
  </si>
  <si>
    <t>医疗行为监管软件V1.0</t>
  </si>
  <si>
    <t>2011SR004235</t>
  </si>
  <si>
    <t>区域慢病管理信息系统V1.0</t>
  </si>
  <si>
    <t>2011SR007396</t>
  </si>
  <si>
    <t>健康体检管理系统V6.0</t>
  </si>
  <si>
    <t>2011SR007405</t>
  </si>
  <si>
    <t>营养膳食管理系统V6.5</t>
  </si>
  <si>
    <t>2011SR016164</t>
  </si>
  <si>
    <t>病人医疗费用监管软件V1.0</t>
  </si>
  <si>
    <t>2011SR022946</t>
  </si>
  <si>
    <t>基于原子级信息标准的健康档案的区域卫生信息软件V1.0</t>
  </si>
  <si>
    <t>2010SR004880</t>
  </si>
  <si>
    <t>基于省市级计划生育/生殖健康档案管理平台V1.0</t>
  </si>
  <si>
    <t>共同开发，共同拥有</t>
  </si>
  <si>
    <t>健康档案管理平台</t>
  </si>
  <si>
    <t>2010SR004959</t>
  </si>
  <si>
    <t>基于县区级计划生育/生殖健康三查一服务信息管理系统V1.0</t>
  </si>
  <si>
    <t>2010SR004778</t>
  </si>
  <si>
    <t>基于市县级出生缺陷干预管理信息系统V1.0</t>
  </si>
  <si>
    <t>2010SR037185</t>
  </si>
  <si>
    <t>中医耳鼻科循症医学生态信息系统V1.0</t>
  </si>
  <si>
    <t>原始获得，共同拥有</t>
  </si>
  <si>
    <t>2011SR067466</t>
  </si>
  <si>
    <t>农村卫生服务信息系统[RHSIS]V2.0</t>
  </si>
  <si>
    <t>2011SR063966</t>
  </si>
  <si>
    <t>医院综合运营管理系统[HOMIS]V3.0</t>
  </si>
  <si>
    <t>2011SR040385</t>
  </si>
  <si>
    <t>慧通数据加固及防统方软件V1.0</t>
  </si>
  <si>
    <t>2011SR057262</t>
  </si>
  <si>
    <t>村卫生室管理系统V2.0</t>
  </si>
  <si>
    <t>2011SR054267</t>
  </si>
  <si>
    <t>临床路径软件V1.0</t>
  </si>
  <si>
    <t>临床路径CP</t>
  </si>
  <si>
    <t>2014SR195736</t>
  </si>
  <si>
    <t>金蝶医疗基于电子病历的医院信息软件V1.0</t>
  </si>
  <si>
    <t>2014SR195735</t>
  </si>
  <si>
    <t>金蝶医疗医院数据中心决策支持软件V1.0</t>
  </si>
  <si>
    <t>2015SR008440</t>
  </si>
  <si>
    <t>金蝶医疗健康100软件V1.0</t>
  </si>
  <si>
    <t>健康100</t>
  </si>
  <si>
    <t>2008SR24897</t>
  </si>
  <si>
    <t>区域居民健康信息采集与利用系统V2.0</t>
  </si>
  <si>
    <t>2015SR058221</t>
  </si>
  <si>
    <t>金蝶云平台V1.0[简称：云平台]</t>
  </si>
  <si>
    <t>长期</t>
  </si>
  <si>
    <t>2015SR058226</t>
  </si>
  <si>
    <t>金蝶云医院平台V1.0[简称：云医院平台]</t>
  </si>
  <si>
    <t>2016SR065543</t>
  </si>
  <si>
    <t>金蝶医健康复软件V1.0[简称：医健康复软件]</t>
  </si>
  <si>
    <t>2016SR066119</t>
  </si>
  <si>
    <t>金蝶医健无忧软件V1.0[简称：医健无忧软件]</t>
  </si>
  <si>
    <t>2016SR203261</t>
  </si>
  <si>
    <t>金蝶医疗医保费用监控软件V1.0[简称：医保费用监控软件]</t>
  </si>
  <si>
    <t>数字化医院-HIS-医保费用监控</t>
  </si>
  <si>
    <t>2016SR204441</t>
  </si>
  <si>
    <t>金蝶医疗门诊结构化电子病历软件V1.0[简称：门诊结构化电子病历软件]</t>
  </si>
  <si>
    <t>数字化医院-EMR</t>
  </si>
  <si>
    <t>2016SR202980</t>
  </si>
  <si>
    <t>金蝶医疗移动管理驾驶舱软件V1.0[简称：移动管理驾驶舱软件]</t>
  </si>
  <si>
    <t>2016SR203505</t>
  </si>
  <si>
    <t>金蝶医疗云服务软件V1.0[简称：医疗云服务软件]</t>
  </si>
  <si>
    <t>云服务</t>
  </si>
  <si>
    <t>2016SR205715</t>
  </si>
  <si>
    <t>金蝶医疗基于云服务医生诊疗软件V1.0[简称：基于云服务医生诊疗软件]</t>
  </si>
  <si>
    <t>2016SR202984</t>
  </si>
  <si>
    <t>金蝶医疗患者移动服务与支付公有云软件V1.0[简称：患者移动服务与支付公有云软件]</t>
  </si>
  <si>
    <t>2016SR204630</t>
  </si>
  <si>
    <t>金蝶医疗基于云服务的下一代EMR软件V1.0[简称：基于云服务的下一代EMR软件]</t>
  </si>
  <si>
    <t>2016SR204592</t>
  </si>
  <si>
    <t>金蝶医疗基于云服务的下一代LIS软件V1.0[简称：基于云服务的下一代LIS软件]</t>
  </si>
  <si>
    <t>2016SR202977</t>
  </si>
  <si>
    <t>金蝶医疗患者移动服务与支付院内服务软件V1.0[简称：患者移动服务与支付院内服务软件]</t>
  </si>
  <si>
    <t>2016SR204827</t>
  </si>
  <si>
    <t>金蝶医疗医患移动服务沟通软件V1.0[简称：医患移动服务沟通软件]</t>
  </si>
  <si>
    <t>2017SR050370</t>
  </si>
  <si>
    <t>金蝶医院综合运营管理软件专业版V13.0[简称：金蝶HRP专业版]</t>
  </si>
  <si>
    <t>2017SR050585</t>
  </si>
  <si>
    <t>金蝶医院综合运营管理软件高级版V8.0[简称：金蝶HRP高级版]</t>
  </si>
  <si>
    <t>2017SR007055</t>
  </si>
  <si>
    <t>金蝶医疗基于云平台的下一代HIS软件V1.0[简称：云HIS]</t>
  </si>
  <si>
    <t>2017SR007113</t>
  </si>
  <si>
    <t>金蝶医疗基于云平台的下一代HRP软件V1.0[简称：HRP Cloud]</t>
  </si>
  <si>
    <t>2017SR077613</t>
  </si>
  <si>
    <t>金蝶医疗医院移动工作软件V1.0[简称：医院移动工作软件]</t>
  </si>
  <si>
    <t>2017SR007617</t>
  </si>
  <si>
    <t>金蝶医疗区域患者移动服务与支付软件V1.0[简称：区域患者移动服务与支付软件]</t>
  </si>
  <si>
    <t>2017SR107729</t>
  </si>
  <si>
    <t>金蝶医疗患者医保移动支付与服务软件V1.0[简称：患者医保移动支付软件]</t>
  </si>
  <si>
    <t>2017SR107384</t>
  </si>
  <si>
    <t>金蝶医疗“医点通”精准营销与医疗服务软件V1.0[简称：医点通]</t>
  </si>
  <si>
    <t>医点通</t>
  </si>
  <si>
    <t>2017SR227262</t>
  </si>
  <si>
    <t>金蝶医疗医养结合管理软件V1.0[简称：YYJH-MIS]</t>
  </si>
  <si>
    <t>金蝶医疗/广州品毅</t>
  </si>
  <si>
    <t>医养结合</t>
  </si>
  <si>
    <t>2017SR401841</t>
  </si>
  <si>
    <t>金蝶医疗云医院综合运营管理系统V6.2[简称：HRP Cloud]</t>
  </si>
  <si>
    <t>2018SR016702</t>
  </si>
  <si>
    <t>金蝶医疗专属医生软件V1.0[简称：专属医生软件]</t>
  </si>
  <si>
    <t>2018SR099552</t>
  </si>
  <si>
    <t>金蝶医疗云诊室软件V1.0[简称：金蝶云诊室软件]</t>
  </si>
  <si>
    <t>2018SR257762</t>
  </si>
  <si>
    <t>金蝶医疗基于大数据分析的智慧健康服务应用软件V1.0[简称：基于大数据分析的智慧健康服务应用软件]</t>
  </si>
  <si>
    <t>刘喜佳</t>
  </si>
  <si>
    <t>大数据分析的智慧健康服务</t>
  </si>
  <si>
    <t>2018SR255128</t>
  </si>
  <si>
    <t>金蝶云医院移动软件V1.0[简称：金蝶云医院]</t>
  </si>
  <si>
    <t>2018SR614017</t>
  </si>
  <si>
    <t>金蝶医疗基于云架构的医疗数据中心软件[简称：医疗数据中心软件]V1.0</t>
  </si>
  <si>
    <t>数据中心</t>
  </si>
  <si>
    <t>2018SR617421</t>
  </si>
  <si>
    <t>金蝶医疗基于云架构的移动医嘱执行软件[移动医嘱执行软件]v1.0</t>
  </si>
  <si>
    <t>2018SR618607</t>
  </si>
  <si>
    <t>金蝶医疗基于云架构的诊疗服务预约共享中心软件[简称：预约共享中心软件]V1.0</t>
  </si>
  <si>
    <t>2018SR618616</t>
  </si>
  <si>
    <t>金蝶医疗基于云架构的移动护理文书软件[简称：移动护理文书软件]v1.0</t>
  </si>
  <si>
    <t>移动护理文书</t>
  </si>
  <si>
    <t>2019SR0362247</t>
  </si>
  <si>
    <t>金蝶医疗财务管理软件V6.5[简称：HRPCloud财务管理]</t>
  </si>
  <si>
    <t>2019SR0361648</t>
  </si>
  <si>
    <t>金蝶医疗高值耗材管理软件V6.5[简称：HRPCloud高值耗材管理]</t>
  </si>
  <si>
    <t>2019SR0387735</t>
  </si>
  <si>
    <t>金蝶医疗供应链管理软件V6.5[简称：HRPCloud供应链管理]</t>
  </si>
  <si>
    <t>2019SR0361633</t>
  </si>
  <si>
    <t>金蝶医疗科室成本管理软件V6.5[简称：HRPCloud科室成本管理]</t>
  </si>
  <si>
    <t>2019SR0362201</t>
  </si>
  <si>
    <t>金蝶医疗设备管理软件V6.5[简称：HRPCloud设备管理]</t>
  </si>
  <si>
    <t>2019SR0361622</t>
  </si>
  <si>
    <t>金蝶医疗设备效能分析软件V6.5[简称：HRPCloud设备效能分析]</t>
  </si>
  <si>
    <t>2019SR0368772</t>
  </si>
  <si>
    <t>金蝶医疗医疗废弃物管理软件V6.5[简称：HRPCloud医疗废弃物管理]</t>
  </si>
  <si>
    <t>2019SR0368766</t>
  </si>
  <si>
    <t>金蝶医疗HRP移动端软件V6.5[简称：HRPCloud移动端]</t>
  </si>
  <si>
    <t>2019SR0476644</t>
  </si>
  <si>
    <t>互联网诊疗服务软件V1.0[简称：互联网诊疗软件]</t>
  </si>
  <si>
    <t>2019SR0565998</t>
  </si>
  <si>
    <t>医联体远程医疗信息软件V1.0[简称：医联体信息软件]</t>
  </si>
  <si>
    <t>互联网3.0</t>
  </si>
  <si>
    <t>2019SR0567688</t>
  </si>
  <si>
    <t>互联网医院基础平台V1.0</t>
  </si>
  <si>
    <t>2019SR0690533</t>
  </si>
  <si>
    <t>金蝶医疗临床路径软件V4.0[简称：CP]</t>
  </si>
  <si>
    <t>2019SR0690567</t>
  </si>
  <si>
    <t>金蝶医疗电子病历软件V8.0[简称：EMR]</t>
  </si>
  <si>
    <t>2019SR0966439</t>
  </si>
  <si>
    <t>金蝶医院管理信息软件V7.0[简称：金蝶HIS]</t>
  </si>
  <si>
    <t>2019SR1016579</t>
  </si>
  <si>
    <t>金蝶医疗AI智能导诊软件V2.0[简称：AI智能导诊软件]</t>
  </si>
  <si>
    <t>2019SR1016411</t>
  </si>
  <si>
    <t>金蝶医疗精准营销与医疗服务软件V2.0[简称：医点通]</t>
  </si>
  <si>
    <t>2019SR1016400</t>
  </si>
  <si>
    <t>金蝶医疗医院移动工作软件V2.0[简称：医院移动工作软件]</t>
  </si>
  <si>
    <t>2019SR1006069</t>
  </si>
  <si>
    <t>金蝶医疗项目成本管理软件V6.5</t>
  </si>
  <si>
    <t>2019SR1004656</t>
  </si>
  <si>
    <t>金蝶医疗云医院门诊无纸化服务软件V1.0</t>
  </si>
  <si>
    <t>2019SR1006073</t>
  </si>
  <si>
    <t>金蝶医疗专属医生医生端APPV1.0[简称：专属医生医生端APP]</t>
  </si>
  <si>
    <t>2019SR1209366</t>
  </si>
  <si>
    <t>金蝶医疗病种成本管理软件V6.5[简称：HRP Cloud病种成本]</t>
  </si>
  <si>
    <t>2019SR1232591</t>
  </si>
  <si>
    <t>金蝶医疗患者移动服务软件V6.0[简称：患者移动服务软件]</t>
  </si>
  <si>
    <t>2019SR1206056</t>
  </si>
  <si>
    <t>金蝶医疗云医院患者关系管理服务软件V1.0</t>
  </si>
  <si>
    <t>2020SR0649804</t>
  </si>
  <si>
    <t>2020SR0789793</t>
  </si>
  <si>
    <t>金蝶医疗安心护理软件[简称：安心护理软件]V1.0</t>
  </si>
  <si>
    <t>2020SR0798126</t>
  </si>
  <si>
    <t>医联体远程医疗信息软件[简称：智慧医联体]V2.0</t>
  </si>
  <si>
    <t>2020SR1198968</t>
  </si>
  <si>
    <t>金蝶医疗供应商门户软件[简称：易供应]V1.0</t>
  </si>
  <si>
    <t>2020SR1198963</t>
  </si>
  <si>
    <t>金蝶医疗医院人力资源管理软件[简称：医院HR]V6.5</t>
  </si>
  <si>
    <t>2020SR1524335</t>
  </si>
  <si>
    <t>2020SR1799671</t>
  </si>
  <si>
    <t>金蝶医疗基于云架构的移动护理文书软件[简称：移动护理文书软件]V2.0</t>
  </si>
  <si>
    <t>护理文书</t>
  </si>
  <si>
    <t>2020SR1781321</t>
  </si>
  <si>
    <t>金蝶医疗统一对账平台软件[简称：统一对账平台]V1.0</t>
  </si>
  <si>
    <t>2020SR1781320</t>
  </si>
  <si>
    <r>
      <rPr>
        <sz val="10"/>
        <color rgb="FF000000"/>
        <rFont val="SimSun"/>
        <charset val="134"/>
      </rPr>
      <t>金蝶医疗互联网医院数据中心软件[简称：</t>
    </r>
    <r>
      <rPr>
        <sz val="10"/>
        <color rgb="FF000000"/>
        <rFont val="SimSun"/>
        <charset val="134"/>
      </rPr>
      <t xml:space="preserve">
</t>
    </r>
    <r>
      <rPr>
        <sz val="10"/>
        <color rgb="FF000000"/>
        <rFont val="SimSun"/>
        <charset val="134"/>
      </rPr>
      <t>互联网医院数据中心]V1.0</t>
    </r>
  </si>
  <si>
    <t>互联网医院-数据中心</t>
  </si>
  <si>
    <t>2020SR1781049</t>
  </si>
  <si>
    <t>金蝶医疗临床知识库与临床辅助决策支持系统软件[简称：CDSS]V1.0</t>
  </si>
  <si>
    <t>2021SR0014241</t>
  </si>
  <si>
    <t>金蝶医疗医疗预算管理软件[简称：医疗预算]V6.5</t>
  </si>
  <si>
    <t>2021SR0430268</t>
  </si>
  <si>
    <t>金蝶医疗费用报销软件[简称：HRP Cloud费用报销]V6.5</t>
  </si>
  <si>
    <t>2021SR0430312</t>
  </si>
  <si>
    <t>金蝶医疗固定资产管理软件[简称：HRP Cloud固定资产]V6.5</t>
  </si>
  <si>
    <t>2021SR0428645</t>
  </si>
  <si>
    <t>金蝶医疗银医直连软件[简称：HRP Cloud银医直连]V6.5</t>
  </si>
  <si>
    <t>2021SR0428644</t>
  </si>
  <si>
    <t>金蝶医疗便民服务软件[简称：便民服务]V6.0</t>
  </si>
  <si>
    <t>2021SR0428643</t>
  </si>
  <si>
    <t>金蝶医疗财务接口软件[简称：HRP Cloud财务接口]V6.5</t>
  </si>
  <si>
    <t>2021SR0428620</t>
  </si>
  <si>
    <t>金蝶医疗科室管家软件[简称：HRP Cloud科室管家]V6.5</t>
  </si>
  <si>
    <t>2021SR0468370</t>
  </si>
  <si>
    <t>金蝶医疗发票管理软件[简称：HRP Cloud发票管理]V6.5</t>
  </si>
  <si>
    <t>2021SR0488780</t>
  </si>
  <si>
    <t>金蝶医疗医联体患者管理软件[简称：患者管理]V3.0</t>
  </si>
  <si>
    <t>2021SR0488789</t>
  </si>
  <si>
    <t>金蝶医疗医联体远程预约软件[简称：远程预约]V3.0</t>
  </si>
  <si>
    <t>2021SR0488778</t>
  </si>
  <si>
    <t>金蝶医疗医联体双向转诊软件[简称：双向转诊]V3.0</t>
  </si>
  <si>
    <t>2021SR0488777</t>
  </si>
  <si>
    <t>金蝶医疗医联体远程会诊软件[简称：远程会诊]V3.0</t>
  </si>
  <si>
    <t>2021SR0488779</t>
  </si>
  <si>
    <t>金蝶医疗医联体联合门诊软件[简称：联合门诊]V3.0</t>
  </si>
  <si>
    <t>2021SR0488788</t>
  </si>
  <si>
    <t>金蝶医疗医联体运营管理软件[简称：医疗CRM]V3.0</t>
  </si>
  <si>
    <t>2021SR0488790</t>
  </si>
  <si>
    <t>金蝶医疗病案管理软件[简称：病案管理]V8.0</t>
  </si>
  <si>
    <t>2021SR0488783</t>
  </si>
  <si>
    <t>金蝶医疗医技管理软件V6.6</t>
  </si>
  <si>
    <t>2021SR0488782</t>
  </si>
  <si>
    <t>金蝶医院治疗管理软件V7.0</t>
  </si>
  <si>
    <t>2021SR0488751</t>
  </si>
  <si>
    <t>金蝶医疗门诊预交金软件V6.6</t>
  </si>
  <si>
    <t>2021SR0488781</t>
  </si>
  <si>
    <t>2021SR0488750</t>
  </si>
  <si>
    <t>金蝶医疗住院收费软件V7.0</t>
  </si>
  <si>
    <t>2021SR0488747</t>
  </si>
  <si>
    <t>金蝶医疗住院配发药软件V7.0</t>
  </si>
  <si>
    <t>2021SR0488753</t>
  </si>
  <si>
    <t>金蝶医疗门（急）诊医生工作站软件V7.0</t>
  </si>
  <si>
    <t>2021SR0488752</t>
  </si>
  <si>
    <t>金蝶医疗门诊结构化电子病历软件[简称：门诊结构化电子病历]V7.0</t>
  </si>
  <si>
    <t>2021SR0488749</t>
  </si>
  <si>
    <t>金蝶医疗药房管理软件[简称：药房管理]V6.6</t>
  </si>
  <si>
    <t>2021SR0488748</t>
  </si>
  <si>
    <t>金蝶医疗药库管理软件[简称：药库管理]V6.6</t>
  </si>
  <si>
    <t>2021SR0488757</t>
  </si>
  <si>
    <t>金蝶医疗票据管理软件V6.6</t>
  </si>
  <si>
    <t>2021SR0488786</t>
  </si>
  <si>
    <t>金蝶医疗住院护士工作站软件[简称：住院护士工作站]V7.0</t>
  </si>
  <si>
    <t>2021SR0488746</t>
  </si>
  <si>
    <t>金蝶医疗结构化护理电子病历软件[简称：结构化护理病历]V2.0</t>
  </si>
  <si>
    <t>2021SR0488756</t>
  </si>
  <si>
    <t>金蝶医疗云护理软件[简称：云护理]V2.0</t>
  </si>
  <si>
    <t>2021SR0488754</t>
  </si>
  <si>
    <t>金蝶医疗门诊分诊软件[简称：门诊分诊软件]V6.6</t>
  </si>
  <si>
    <t>2021SR0488755</t>
  </si>
  <si>
    <t>金蝶医疗门诊注射室软件[简称：门诊注射室软件]V6.6</t>
  </si>
  <si>
    <t>2021SR0488787</t>
  </si>
  <si>
    <t>金蝶医疗门诊挂号软件V6.6</t>
  </si>
  <si>
    <t>2021SR0488785</t>
  </si>
  <si>
    <t>金蝶医疗门诊收费软件V6.6</t>
  </si>
  <si>
    <t>2021SR0510209</t>
  </si>
  <si>
    <t>金蝶医疗医联体购药开方软件[简称：购药开方]V3.0</t>
  </si>
  <si>
    <t>2021SR0510210</t>
  </si>
  <si>
    <t>金蝶医疗医联体远程教学软件[简称：远程教学]V3.0</t>
  </si>
  <si>
    <t>2021SR0537331</t>
  </si>
  <si>
    <t>金蝶医疗公立医院绩效考核指标分析平台[简称：公立医院绩效考核指标]V1.0</t>
  </si>
  <si>
    <t>2021SR0537332</t>
  </si>
  <si>
    <t>2021SR0510148</t>
  </si>
  <si>
    <t>金蝶医疗住院医生工作站软件[简称：住院医生站]V8.0</t>
  </si>
  <si>
    <t>2021SR0510147</t>
  </si>
  <si>
    <t>金蝶医疗住院结构化电子病历软件[简称：住院结构化电子病历]V8.0</t>
  </si>
  <si>
    <t>2021SR0510237</t>
  </si>
  <si>
    <t>金蝶医疗会诊管理软件[简称：会诊管理]V8.0</t>
  </si>
  <si>
    <t>2021SR0510280</t>
  </si>
  <si>
    <t>金蝶医疗手术室管理软件[简称：手术室管理]V8.0</t>
  </si>
  <si>
    <t>2021SR0510265</t>
  </si>
  <si>
    <t>金蝶医疗病历质控软件[简称：病历质控]V8.0</t>
  </si>
  <si>
    <t>2021SR0510264</t>
  </si>
  <si>
    <t>金蝶医疗按病种分值付费管理软件[简称：按病种分值付费管理]V2.0</t>
  </si>
  <si>
    <t>2021SR0510195</t>
  </si>
  <si>
    <t>金蝶医疗物价智能审核软件[简称：物价智能审核]V1.0</t>
  </si>
  <si>
    <t>2021SR0510149</t>
  </si>
  <si>
    <t>金蝶医疗重点药品监控管理软件[简称：重点药品监控]V1.0</t>
  </si>
  <si>
    <t>2021SR0524950</t>
  </si>
  <si>
    <t>金蝶医疗传染病管理软件[简称：传染病管理软件]V2.0</t>
  </si>
  <si>
    <t>2021SR0510196</t>
  </si>
  <si>
    <t>金蝶医疗危急值管理软件[简称：危急值管理]V2.0</t>
  </si>
  <si>
    <t>2021SR0510281</t>
  </si>
  <si>
    <t>金蝶医疗手术分级管理软件[简称：手术分级管理]V2.0</t>
  </si>
  <si>
    <t>2021SR0510236</t>
  </si>
  <si>
    <t>金蝶医疗抗菌药管理软件[简称：抗菌药管理]V2.0</t>
  </si>
  <si>
    <t>2021SR0510238</t>
  </si>
  <si>
    <t>金蝶医疗患者360视图软件[简称：患者360视图]V1.0</t>
  </si>
  <si>
    <t>2021SR0510277</t>
  </si>
  <si>
    <t>金蝶医疗医嘱闭环管理软件[简称：医嘱闭环]V1.0</t>
  </si>
  <si>
    <t>2021SR0510282</t>
  </si>
  <si>
    <t>金蝶医疗云医生软件[简称：云医生]V2.0</t>
  </si>
  <si>
    <t>2021SR0510235</t>
  </si>
  <si>
    <t>金蝶医疗门诊配发药软件[简称：门诊配发药]V6.6</t>
  </si>
  <si>
    <t>2021SR0562281</t>
  </si>
  <si>
    <t>金蝶医疗电子检查申请单软件[简称：电子检查申请单]V8.0</t>
  </si>
  <si>
    <t>蔡锐勤</t>
  </si>
  <si>
    <t>2021SR1485764</t>
  </si>
  <si>
    <t>2021SR1490333</t>
  </si>
  <si>
    <t>金蝶医疗外联平台软件[简称：外联平台]V1.0</t>
  </si>
  <si>
    <t>2021SR1490335</t>
  </si>
  <si>
    <t>金蝶医疗设备维修管理软件[简称：HRPCloud设备维修]V6.5</t>
  </si>
  <si>
    <t>2021SR1490334</t>
  </si>
  <si>
    <t>金蝶医疗招聘管理软件[简称：HRPCloud招聘管理]V6.5</t>
  </si>
  <si>
    <t>2021SR1491157</t>
  </si>
  <si>
    <t>金蝶医疗门诊住院处方外流软件[简称：门诊住院处方外流软件]V1.0</t>
  </si>
  <si>
    <t>2021SR1485756</t>
  </si>
  <si>
    <t>金蝶医疗患者主索引软件[简称：患者主索引]V1.0</t>
  </si>
  <si>
    <t>2021SR1485766</t>
  </si>
  <si>
    <t>金蝶医疗综合查询软件[简称：综合查询]V6.6</t>
  </si>
  <si>
    <t>2021SR1489907</t>
  </si>
  <si>
    <t>金蝶医疗系统维护软件[简称：系统维护]V6.6</t>
  </si>
  <si>
    <t>2021SR1489908</t>
  </si>
  <si>
    <t>金蝶医疗口袋药师服务软件[简称:口袋药师软件]V1.0</t>
  </si>
  <si>
    <t>互联网客开</t>
  </si>
  <si>
    <t>2021SR1489909</t>
  </si>
  <si>
    <t>金蝶医疗体检移动服务软件[简称：体检移动服务]V6.0</t>
  </si>
  <si>
    <t>2021SR1493466</t>
  </si>
  <si>
    <t>金蝶医疗门诊统一号源管理软件[简称：门诊统一号源管理]V1.0</t>
  </si>
  <si>
    <t>2021SR1493699</t>
  </si>
  <si>
    <t>金蝶医疗物价显示软件[简称：物价显示]V1.0</t>
  </si>
  <si>
    <t>2021SR1493713</t>
  </si>
  <si>
    <t>金蝶医疗供应商门户软件[简称：易供应]V2.0</t>
  </si>
  <si>
    <t>2021SR1501252</t>
  </si>
  <si>
    <t>金蝶医疗检查预约管理软件[简称：检查预约管理软件]V2.0</t>
  </si>
  <si>
    <t>2021SR1920622</t>
  </si>
  <si>
    <t>金蝶医疗医院结算平台软件V1.0</t>
  </si>
  <si>
    <t>2022SR0061130</t>
  </si>
  <si>
    <t>智慧健康生态赋能平台软件[简称：智慧赋能平台]V3.0</t>
  </si>
  <si>
    <t>2021SR1550913</t>
  </si>
  <si>
    <t>DRG成本管理软件V6.5</t>
  </si>
  <si>
    <t>2021SR1550911</t>
  </si>
  <si>
    <t>医院智能报销管理软件V6.5</t>
  </si>
  <si>
    <t>2021SR1550912</t>
  </si>
  <si>
    <t>薪酬发放软件V6.5</t>
  </si>
  <si>
    <t>2021SR1550922</t>
  </si>
  <si>
    <t>医院采购管理软件V6.5</t>
  </si>
  <si>
    <t>2021SR1550910</t>
  </si>
  <si>
    <t>供应链协同平台软件V6.5</t>
  </si>
  <si>
    <t>2021SR1559654</t>
  </si>
  <si>
    <t>医院银医直联管理平台软件V6.5</t>
  </si>
  <si>
    <t>2021SR1551815</t>
  </si>
  <si>
    <t>医院单机效能管理软件V6.5</t>
  </si>
  <si>
    <t>2021SR1531910</t>
  </si>
  <si>
    <t>互联网医院用户资讯软件V1.0</t>
  </si>
  <si>
    <t>2021SR1532033</t>
  </si>
  <si>
    <t>互联网医院医生工作站软件V1.0</t>
  </si>
  <si>
    <t>2021SR1532028</t>
  </si>
  <si>
    <t>互联网医院用药医嘱软件V1.0</t>
  </si>
  <si>
    <t>2021SR1532031</t>
  </si>
  <si>
    <t>互联网医院购药结算软件V1.0</t>
  </si>
  <si>
    <t>2021SR1532032</t>
  </si>
  <si>
    <t>互联网医院药师工作站软件V1.0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</si>
</sst>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_-;\-* #,##0_-;_-* &quot;-&quot;_-;_-@_-"/>
    <numFmt numFmtId="177" formatCode="#,##0_ "/>
    <numFmt numFmtId="178" formatCode="_ * #,##0_ ;_ * \-#,##0_ ;_ * &quot;-&quot;??_ ;_ @_ "/>
    <numFmt numFmtId="179" formatCode="0_);[Red]\(0\)"/>
    <numFmt numFmtId="180" formatCode="_ * #,##0.0_ ;_ * \-#,##0.0_ ;_ * &quot;-&quot;?_ ;_ @_ "/>
    <numFmt numFmtId="181" formatCode="0.0_);[Red]\(0.0\)"/>
  </numFmts>
  <fonts count="60">
    <font>
      <sz val="11"/>
      <color theme="1"/>
      <name val="宋体"/>
      <charset val="134"/>
      <scheme val="minor"/>
    </font>
    <font>
      <b/>
      <sz val="10"/>
      <color rgb="FF000000"/>
      <name val="宋体"/>
      <charset val="134"/>
    </font>
    <font>
      <sz val="10"/>
      <color rgb="FF000000"/>
      <name val="宋体"/>
      <charset val="134"/>
    </font>
    <font>
      <sz val="10"/>
      <color rgb="FF000000"/>
      <name val="SimSun"/>
      <charset val="134"/>
    </font>
    <font>
      <sz val="11"/>
      <color theme="0"/>
      <name val="宋体"/>
      <charset val="134"/>
      <scheme val="minor"/>
    </font>
    <font>
      <b/>
      <sz val="16"/>
      <color rgb="FF000000"/>
      <name val="微软雅黑"/>
      <charset val="134"/>
    </font>
    <font>
      <b/>
      <sz val="9"/>
      <color rgb="FF000000"/>
      <name val="微软雅黑"/>
      <charset val="134"/>
    </font>
    <font>
      <sz val="9"/>
      <color rgb="FF000000"/>
      <name val="微软雅黑"/>
      <charset val="134"/>
    </font>
    <font>
      <b/>
      <sz val="9"/>
      <color theme="0"/>
      <name val="微软雅黑"/>
      <charset val="134"/>
    </font>
    <font>
      <b/>
      <sz val="10"/>
      <color theme="0"/>
      <name val="微软雅黑"/>
      <charset val="134"/>
    </font>
    <font>
      <b/>
      <sz val="9"/>
      <color rgb="FFFF0000"/>
      <name val="微软雅黑"/>
      <charset val="134"/>
    </font>
    <font>
      <b/>
      <sz val="9"/>
      <color rgb="FFFFFFFF"/>
      <name val="微软雅黑"/>
      <charset val="134"/>
    </font>
    <font>
      <sz val="10"/>
      <color theme="1"/>
      <name val="微软雅黑"/>
      <charset val="134"/>
    </font>
    <font>
      <b/>
      <sz val="9"/>
      <name val="微软雅黑"/>
      <charset val="134"/>
    </font>
    <font>
      <sz val="9"/>
      <name val="微软雅黑"/>
      <charset val="134"/>
    </font>
    <font>
      <sz val="9"/>
      <color rgb="FFFF0000"/>
      <name val="微软雅黑"/>
      <charset val="134"/>
    </font>
    <font>
      <sz val="10"/>
      <name val="微软雅黑"/>
      <charset val="134"/>
    </font>
    <font>
      <sz val="10"/>
      <color rgb="FFFF0000"/>
      <name val="微软雅黑"/>
      <charset val="134"/>
    </font>
    <font>
      <sz val="10"/>
      <color rgb="FF000000"/>
      <name val="微软雅黑"/>
      <charset val="134"/>
    </font>
    <font>
      <b/>
      <sz val="10"/>
      <color rgb="FFFF0000"/>
      <name val="微软雅黑"/>
      <charset val="134"/>
    </font>
    <font>
      <sz val="11"/>
      <color theme="1"/>
      <name val="微软雅黑"/>
      <charset val="134"/>
    </font>
    <font>
      <sz val="7"/>
      <color theme="1"/>
      <name val="微软雅黑"/>
      <charset val="134"/>
    </font>
    <font>
      <b/>
      <sz val="10"/>
      <color theme="5"/>
      <name val="微软雅黑"/>
      <charset val="134"/>
    </font>
    <font>
      <b/>
      <sz val="10"/>
      <color rgb="FF000000"/>
      <name val="微软雅黑"/>
      <charset val="134"/>
    </font>
    <font>
      <b/>
      <sz val="7"/>
      <color rgb="FF000000"/>
      <name val="微软雅黑"/>
      <charset val="134"/>
    </font>
    <font>
      <b/>
      <sz val="7"/>
      <color rgb="FFFF0000"/>
      <name val="微软雅黑"/>
      <charset val="134"/>
    </font>
    <font>
      <sz val="7"/>
      <color rgb="FF000000"/>
      <name val="微软雅黑"/>
      <charset val="134"/>
    </font>
    <font>
      <sz val="7"/>
      <color rgb="FFFF0000"/>
      <name val="微软雅黑"/>
      <charset val="134"/>
    </font>
    <font>
      <sz val="7"/>
      <name val="微软雅黑"/>
      <charset val="134"/>
    </font>
    <font>
      <sz val="7"/>
      <color theme="1"/>
      <name val="宋体"/>
      <charset val="134"/>
      <scheme val="minor"/>
    </font>
    <font>
      <sz val="11"/>
      <color rgb="FF000000"/>
      <name val="微软雅黑"/>
      <charset val="134"/>
    </font>
    <font>
      <b/>
      <sz val="20"/>
      <color rgb="FF000000"/>
      <name val="微软雅黑"/>
      <charset val="134"/>
    </font>
    <font>
      <b/>
      <sz val="14"/>
      <color rgb="FFFF0000"/>
      <name val="微软雅黑"/>
      <charset val="134"/>
    </font>
    <font>
      <sz val="16"/>
      <color theme="1"/>
      <name val="微软雅黑"/>
      <charset val="134"/>
    </font>
    <font>
      <sz val="9"/>
      <color theme="1"/>
      <name val="微软雅黑"/>
      <charset val="134"/>
    </font>
    <font>
      <sz val="8"/>
      <color theme="1"/>
      <name val="宋体"/>
      <charset val="134"/>
      <scheme val="minor"/>
    </font>
    <font>
      <b/>
      <sz val="8"/>
      <color rgb="FF000000"/>
      <name val="微软雅黑"/>
      <charset val="134"/>
    </font>
    <font>
      <b/>
      <sz val="9"/>
      <color indexed="8"/>
      <name val="微软雅黑"/>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2"/>
      <name val="宋体"/>
      <charset val="134"/>
    </font>
  </fonts>
  <fills count="47">
    <fill>
      <patternFill patternType="none"/>
    </fill>
    <fill>
      <patternFill patternType="gray125"/>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rgb="FF4CACC6"/>
        <bgColor indexed="64"/>
      </patternFill>
    </fill>
    <fill>
      <patternFill patternType="solid">
        <fgColor rgb="FFF79544"/>
        <bgColor indexed="64"/>
      </patternFill>
    </fill>
    <fill>
      <patternFill patternType="solid">
        <fgColor rgb="FFFFFFFF"/>
        <bgColor indexed="64"/>
      </patternFill>
    </fill>
    <fill>
      <patternFill patternType="solid">
        <fgColor rgb="FFFABF8F"/>
        <bgColor indexed="64"/>
      </patternFill>
    </fill>
    <fill>
      <patternFill patternType="solid">
        <fgColor theme="5" tint="0.599993896298105"/>
        <bgColor indexed="64"/>
      </patternFill>
    </fill>
    <fill>
      <patternFill patternType="solid">
        <fgColor rgb="FF00B0F0"/>
        <bgColor indexed="64"/>
      </patternFill>
    </fill>
    <fill>
      <patternFill patternType="solid">
        <fgColor rgb="FF365F91"/>
        <bgColor indexed="64"/>
      </patternFill>
    </fill>
    <fill>
      <patternFill patternType="solid">
        <fgColor theme="3" tint="0.599993896298105"/>
        <bgColor indexed="64"/>
      </patternFill>
    </fill>
    <fill>
      <patternFill patternType="solid">
        <fgColor rgb="FFCCFFFF"/>
        <bgColor indexed="64"/>
      </patternFill>
    </fill>
    <fill>
      <patternFill patternType="solid">
        <fgColor theme="7" tint="0.599993896298105"/>
        <bgColor indexed="64"/>
      </patternFill>
    </fill>
    <fill>
      <patternFill patternType="solid">
        <fgColor indexed="41"/>
        <bgColor indexed="64"/>
      </patternFill>
    </fill>
    <fill>
      <patternFill patternType="solid">
        <fgColor theme="0"/>
        <bgColor indexed="64"/>
      </patternFill>
    </fill>
    <fill>
      <patternFill patternType="solid">
        <fgColor theme="2" tint="-0.0999786370433668"/>
        <bgColor indexed="64"/>
      </patternFill>
    </fill>
    <fill>
      <patternFill patternType="solid">
        <fgColor theme="8" tint="0.399761955626087"/>
        <bgColor indexed="64"/>
      </patternFill>
    </fill>
    <fill>
      <patternFill patternType="solid">
        <fgColor rgb="FF94CDDD"/>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000000"/>
      </left>
      <right/>
      <top style="thin">
        <color rgb="FF000000"/>
      </top>
      <bottom style="thin">
        <color rgb="FF000000"/>
      </bottom>
      <diagonal/>
    </border>
    <border>
      <left style="thin">
        <color rgb="FF000A0A"/>
      </left>
      <right style="thin">
        <color rgb="FF000A0A"/>
      </right>
      <top style="thin">
        <color rgb="FF000A0A"/>
      </top>
      <bottom style="thin">
        <color rgb="FF000A0A"/>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style="thin">
        <color auto="1"/>
      </top>
      <bottom style="thin">
        <color auto="1"/>
      </bottom>
      <diagonal/>
    </border>
    <border>
      <left style="thin">
        <color auto="1"/>
      </left>
      <right style="thin">
        <color auto="1"/>
      </right>
      <top/>
      <bottom style="thin">
        <color rgb="FF000000"/>
      </bottom>
      <diagonal/>
    </border>
    <border>
      <left/>
      <right style="thin">
        <color auto="1"/>
      </right>
      <top/>
      <bottom style="thin">
        <color auto="1"/>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38"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38"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21" borderId="21"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2" applyNumberFormat="0" applyFill="0" applyAlignment="0" applyProtection="0">
      <alignment vertical="center"/>
    </xf>
    <xf numFmtId="0" fontId="45" fillId="0" borderId="22" applyNumberFormat="0" applyFill="0" applyAlignment="0" applyProtection="0">
      <alignment vertical="center"/>
    </xf>
    <xf numFmtId="0" fontId="46" fillId="0" borderId="23" applyNumberFormat="0" applyFill="0" applyAlignment="0" applyProtection="0">
      <alignment vertical="center"/>
    </xf>
    <xf numFmtId="0" fontId="46" fillId="0" borderId="0" applyNumberFormat="0" applyFill="0" applyBorder="0" applyAlignment="0" applyProtection="0">
      <alignment vertical="center"/>
    </xf>
    <xf numFmtId="0" fontId="47" fillId="22" borderId="24" applyNumberFormat="0" applyAlignment="0" applyProtection="0">
      <alignment vertical="center"/>
    </xf>
    <xf numFmtId="0" fontId="48" fillId="23" borderId="25" applyNumberFormat="0" applyAlignment="0" applyProtection="0">
      <alignment vertical="center"/>
    </xf>
    <xf numFmtId="0" fontId="49" fillId="23" borderId="24" applyNumberFormat="0" applyAlignment="0" applyProtection="0">
      <alignment vertical="center"/>
    </xf>
    <xf numFmtId="0" fontId="50" fillId="24" borderId="26" applyNumberFormat="0" applyAlignment="0" applyProtection="0">
      <alignment vertical="center"/>
    </xf>
    <xf numFmtId="0" fontId="51" fillId="0" borderId="27" applyNumberFormat="0" applyFill="0" applyAlignment="0" applyProtection="0">
      <alignment vertical="center"/>
    </xf>
    <xf numFmtId="0" fontId="52" fillId="0" borderId="28" applyNumberFormat="0" applyFill="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5" fillId="27" borderId="0" applyNumberFormat="0" applyBorder="0" applyAlignment="0" applyProtection="0">
      <alignment vertical="center"/>
    </xf>
    <xf numFmtId="0" fontId="56" fillId="4"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6" fillId="30" borderId="0" applyNumberFormat="0" applyBorder="0" applyAlignment="0" applyProtection="0">
      <alignment vertical="center"/>
    </xf>
    <xf numFmtId="0" fontId="56" fillId="5" borderId="0" applyNumberFormat="0" applyBorder="0" applyAlignment="0" applyProtection="0">
      <alignment vertical="center"/>
    </xf>
    <xf numFmtId="0" fontId="57" fillId="31" borderId="0" applyNumberFormat="0" applyBorder="0" applyAlignment="0" applyProtection="0">
      <alignment vertical="center"/>
    </xf>
    <xf numFmtId="0" fontId="57" fillId="10" borderId="0" applyNumberFormat="0" applyBorder="0" applyAlignment="0" applyProtection="0">
      <alignment vertical="center"/>
    </xf>
    <xf numFmtId="0" fontId="56" fillId="32" borderId="0" applyNumberFormat="0" applyBorder="0" applyAlignment="0" applyProtection="0">
      <alignment vertical="center"/>
    </xf>
    <xf numFmtId="0" fontId="56" fillId="3" borderId="0" applyNumberFormat="0" applyBorder="0" applyAlignment="0" applyProtection="0">
      <alignment vertical="center"/>
    </xf>
    <xf numFmtId="0" fontId="57" fillId="33" borderId="0" applyNumberFormat="0" applyBorder="0" applyAlignment="0" applyProtection="0">
      <alignment vertical="center"/>
    </xf>
    <xf numFmtId="0" fontId="57" fillId="34" borderId="0" applyNumberFormat="0" applyBorder="0" applyAlignment="0" applyProtection="0">
      <alignment vertical="center"/>
    </xf>
    <xf numFmtId="0" fontId="56" fillId="35" borderId="0" applyNumberFormat="0" applyBorder="0" applyAlignment="0" applyProtection="0">
      <alignment vertical="center"/>
    </xf>
    <xf numFmtId="0" fontId="56" fillId="36" borderId="0" applyNumberFormat="0" applyBorder="0" applyAlignment="0" applyProtection="0">
      <alignment vertical="center"/>
    </xf>
    <xf numFmtId="0" fontId="57" fillId="37" borderId="0" applyNumberFormat="0" applyBorder="0" applyAlignment="0" applyProtection="0">
      <alignment vertical="center"/>
    </xf>
    <xf numFmtId="0" fontId="57" fillId="15" borderId="0" applyNumberFormat="0" applyBorder="0" applyAlignment="0" applyProtection="0">
      <alignment vertical="center"/>
    </xf>
    <xf numFmtId="0" fontId="56" fillId="38" borderId="0" applyNumberFormat="0" applyBorder="0" applyAlignment="0" applyProtection="0">
      <alignment vertical="center"/>
    </xf>
    <xf numFmtId="0" fontId="56" fillId="39" borderId="0" applyNumberFormat="0" applyBorder="0" applyAlignment="0" applyProtection="0">
      <alignment vertical="center"/>
    </xf>
    <xf numFmtId="0" fontId="57" fillId="40" borderId="0" applyNumberFormat="0" applyBorder="0" applyAlignment="0" applyProtection="0">
      <alignment vertical="center"/>
    </xf>
    <xf numFmtId="0" fontId="57" fillId="41" borderId="0" applyNumberFormat="0" applyBorder="0" applyAlignment="0" applyProtection="0">
      <alignment vertical="center"/>
    </xf>
    <xf numFmtId="0" fontId="56" fillId="42" borderId="0" applyNumberFormat="0" applyBorder="0" applyAlignment="0" applyProtection="0">
      <alignment vertical="center"/>
    </xf>
    <xf numFmtId="0" fontId="56" fillId="43" borderId="0" applyNumberFormat="0" applyBorder="0" applyAlignment="0" applyProtection="0">
      <alignment vertical="center"/>
    </xf>
    <xf numFmtId="0" fontId="57" fillId="44" borderId="0" applyNumberFormat="0" applyBorder="0" applyAlignment="0" applyProtection="0">
      <alignment vertical="center"/>
    </xf>
    <xf numFmtId="0" fontId="57" fillId="45" borderId="0" applyNumberFormat="0" applyBorder="0" applyAlignment="0" applyProtection="0">
      <alignment vertical="center"/>
    </xf>
    <xf numFmtId="0" fontId="56" fillId="46" borderId="0" applyNumberFormat="0" applyBorder="0" applyAlignment="0" applyProtection="0">
      <alignment vertical="center"/>
    </xf>
    <xf numFmtId="0" fontId="58" fillId="0" borderId="0">
      <protection locked="0"/>
    </xf>
    <xf numFmtId="0" fontId="59" fillId="0" borderId="0">
      <protection locked="0"/>
    </xf>
    <xf numFmtId="41" fontId="58" fillId="0" borderId="0">
      <alignment vertical="top"/>
      <protection locked="0"/>
    </xf>
    <xf numFmtId="41" fontId="58" fillId="0" borderId="0">
      <alignment vertical="top"/>
      <protection locked="0"/>
    </xf>
    <xf numFmtId="176" fontId="59" fillId="0" borderId="0">
      <alignment vertical="top"/>
      <protection locked="0"/>
    </xf>
    <xf numFmtId="0" fontId="58" fillId="0" borderId="0">
      <protection locked="0"/>
    </xf>
    <xf numFmtId="0" fontId="58" fillId="0" borderId="0">
      <protection locked="0"/>
    </xf>
    <xf numFmtId="0" fontId="58" fillId="0" borderId="0">
      <protection locked="0"/>
    </xf>
    <xf numFmtId="0" fontId="58" fillId="0" borderId="0">
      <protection locked="0"/>
    </xf>
  </cellStyleXfs>
  <cellXfs count="325">
    <xf numFmtId="0" fontId="0" fillId="0" borderId="0" xfId="0">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14"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14"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1"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2" fillId="0" borderId="4" xfId="0" applyFont="1" applyBorder="1" applyAlignment="1">
      <alignment horizontal="center" vertical="center" wrapText="1"/>
    </xf>
    <xf numFmtId="14" fontId="2" fillId="0" borderId="4"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left" vertical="center" wrapText="1"/>
    </xf>
    <xf numFmtId="0" fontId="0" fillId="3" borderId="6" xfId="0" applyFill="1" applyBorder="1" applyAlignment="1">
      <alignment horizontal="center" vertical="center"/>
    </xf>
    <xf numFmtId="0" fontId="4" fillId="4" borderId="6" xfId="0" applyFont="1" applyFill="1" applyBorder="1" applyAlignment="1">
      <alignment horizontal="center" vertical="center"/>
    </xf>
    <xf numFmtId="0" fontId="0" fillId="0" borderId="6" xfId="0" applyBorder="1" applyAlignment="1">
      <alignment horizontal="center" vertical="center" wrapText="1"/>
    </xf>
    <xf numFmtId="0" fontId="0" fillId="0" borderId="6" xfId="0"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9" xfId="0" applyFont="1" applyFill="1" applyBorder="1" applyAlignment="1">
      <alignment vertical="center"/>
    </xf>
    <xf numFmtId="0" fontId="5" fillId="0" borderId="9" xfId="55" applyFont="1" applyBorder="1" applyAlignment="1">
      <alignment vertical="center"/>
      <protection locked="0"/>
    </xf>
    <xf numFmtId="0" fontId="6" fillId="0" borderId="0" xfId="55" applyFont="1" applyAlignment="1">
      <alignment horizontal="center" vertical="center" wrapText="1"/>
      <protection locked="0"/>
    </xf>
    <xf numFmtId="0" fontId="7" fillId="2" borderId="10" xfId="53" applyNumberFormat="1" applyFont="1" applyFill="1" applyBorder="1" applyAlignment="1">
      <alignment horizontal="center" vertical="center" wrapText="1"/>
      <protection locked="0"/>
    </xf>
    <xf numFmtId="0" fontId="7" fillId="0" borderId="0" xfId="55" applyFont="1" applyAlignment="1">
      <alignment horizontal="center" vertical="center"/>
      <protection locked="0"/>
    </xf>
    <xf numFmtId="0" fontId="7" fillId="0" borderId="0" xfId="55" applyFont="1" applyAlignment="1">
      <alignment vertical="center"/>
      <protection locked="0"/>
    </xf>
    <xf numFmtId="0" fontId="8" fillId="5" borderId="10" xfId="50" applyFont="1" applyFill="1" applyBorder="1" applyAlignment="1">
      <alignment horizontal="center" vertical="center" wrapText="1"/>
      <protection locked="0"/>
    </xf>
    <xf numFmtId="0" fontId="9" fillId="5" borderId="11" xfId="0" applyFont="1" applyFill="1" applyBorder="1" applyAlignment="1" applyProtection="1">
      <alignment horizontal="center" vertical="center" wrapText="1"/>
    </xf>
    <xf numFmtId="0" fontId="10" fillId="6" borderId="10" xfId="50" applyFont="1" applyFill="1" applyBorder="1" applyAlignment="1">
      <alignment horizontal="center" vertical="center" wrapText="1"/>
      <protection locked="0"/>
    </xf>
    <xf numFmtId="0" fontId="11" fillId="6" borderId="10" xfId="50" applyFont="1" applyFill="1" applyBorder="1" applyAlignment="1">
      <alignment horizontal="center" vertical="center" wrapText="1"/>
      <protection locked="0"/>
    </xf>
    <xf numFmtId="0" fontId="11" fillId="7" borderId="10" xfId="50" applyFont="1" applyFill="1" applyBorder="1" applyAlignment="1">
      <alignment horizontal="center" vertical="center" wrapText="1"/>
      <protection locked="0"/>
    </xf>
    <xf numFmtId="0" fontId="11" fillId="7" borderId="12" xfId="50" applyFont="1" applyFill="1" applyBorder="1" applyAlignment="1">
      <alignment horizontal="center" vertical="center" wrapText="1"/>
      <protection locked="0"/>
    </xf>
    <xf numFmtId="49" fontId="11" fillId="6" borderId="10" xfId="50" applyNumberFormat="1" applyFont="1" applyFill="1" applyBorder="1" applyAlignment="1">
      <alignment horizontal="center" vertical="center" wrapText="1"/>
      <protection locked="0"/>
    </xf>
    <xf numFmtId="0" fontId="11" fillId="6" borderId="6" xfId="55" applyFont="1" applyFill="1" applyBorder="1" applyAlignment="1">
      <alignment horizontal="center" vertical="center" wrapText="1"/>
      <protection locked="0"/>
    </xf>
    <xf numFmtId="0" fontId="7" fillId="0" borderId="0" xfId="55" applyFont="1" applyAlignment="1">
      <alignment horizontal="center" vertical="center" wrapText="1"/>
      <protection locked="0"/>
    </xf>
    <xf numFmtId="0" fontId="12" fillId="0" borderId="6" xfId="0" applyFont="1" applyBorder="1" applyAlignment="1">
      <alignment horizontal="center" vertical="center"/>
    </xf>
    <xf numFmtId="0" fontId="13" fillId="8" borderId="10" xfId="55" applyFont="1" applyFill="1" applyBorder="1" applyAlignment="1">
      <alignment horizontal="center" vertical="center" wrapText="1"/>
      <protection locked="0"/>
    </xf>
    <xf numFmtId="0" fontId="14" fillId="8" borderId="6" xfId="55" applyFont="1" applyFill="1" applyBorder="1" applyAlignment="1">
      <alignment horizontal="center" vertical="center" wrapText="1"/>
      <protection locked="0"/>
    </xf>
    <xf numFmtId="0" fontId="14" fillId="0" borderId="6" xfId="55" applyFont="1" applyBorder="1" applyAlignment="1">
      <alignment horizontal="center" vertical="center" wrapText="1"/>
      <protection locked="0"/>
    </xf>
    <xf numFmtId="177" fontId="15" fillId="2" borderId="6" xfId="55" applyNumberFormat="1" applyFont="1" applyFill="1" applyBorder="1" applyAlignment="1">
      <alignment horizontal="center" vertical="center"/>
      <protection locked="0"/>
    </xf>
    <xf numFmtId="38" fontId="14" fillId="0" borderId="6" xfId="55" applyNumberFormat="1" applyFont="1" applyBorder="1" applyAlignment="1">
      <alignment horizontal="center" vertical="center" wrapText="1"/>
      <protection locked="0"/>
    </xf>
    <xf numFmtId="0" fontId="7" fillId="0" borderId="6" xfId="55" applyFont="1" applyBorder="1" applyAlignment="1">
      <alignment horizontal="center" vertical="center" wrapText="1"/>
      <protection locked="0"/>
    </xf>
    <xf numFmtId="0" fontId="7" fillId="9" borderId="6" xfId="55" applyFont="1" applyFill="1" applyBorder="1" applyAlignment="1">
      <alignment horizontal="center" vertical="center"/>
      <protection locked="0"/>
    </xf>
    <xf numFmtId="178" fontId="14" fillId="0" borderId="6" xfId="1" applyNumberFormat="1" applyFont="1" applyFill="1" applyBorder="1" applyAlignment="1" applyProtection="1">
      <alignment horizontal="center" vertical="center" wrapText="1"/>
      <protection locked="0"/>
    </xf>
    <xf numFmtId="9" fontId="7" fillId="0" borderId="0" xfId="55" applyNumberFormat="1" applyFont="1" applyAlignment="1">
      <alignment horizontal="center" vertical="center"/>
      <protection locked="0"/>
    </xf>
    <xf numFmtId="38" fontId="7" fillId="0" borderId="0" xfId="55" applyNumberFormat="1" applyFont="1" applyAlignment="1">
      <alignment vertical="center"/>
      <protection locked="0"/>
    </xf>
    <xf numFmtId="179" fontId="16" fillId="0" borderId="10" xfId="0" applyNumberFormat="1" applyFont="1" applyFill="1" applyBorder="1" applyAlignment="1">
      <alignment horizontal="center" vertical="center" wrapText="1"/>
    </xf>
    <xf numFmtId="179" fontId="16" fillId="0" borderId="12" xfId="0" applyNumberFormat="1" applyFont="1" applyFill="1" applyBorder="1" applyAlignment="1">
      <alignment horizontal="center" vertical="center" wrapText="1"/>
    </xf>
    <xf numFmtId="0" fontId="14" fillId="9" borderId="6" xfId="55" applyFont="1" applyFill="1" applyBorder="1" applyAlignment="1">
      <alignment horizontal="center" vertical="center"/>
      <protection locked="0"/>
    </xf>
    <xf numFmtId="0" fontId="13" fillId="8" borderId="6" xfId="55" applyFont="1" applyFill="1" applyBorder="1" applyAlignment="1">
      <alignment horizontal="center" vertical="center" wrapText="1"/>
      <protection locked="0"/>
    </xf>
    <xf numFmtId="0" fontId="13" fillId="8" borderId="6" xfId="55" applyFont="1" applyFill="1" applyBorder="1" applyAlignment="1">
      <alignment horizontal="center" vertical="center"/>
      <protection locked="0"/>
    </xf>
    <xf numFmtId="0" fontId="14" fillId="0" borderId="6" xfId="55" applyFont="1" applyBorder="1" applyAlignment="1">
      <alignment horizontal="center" vertical="center"/>
      <protection locked="0"/>
    </xf>
    <xf numFmtId="0" fontId="7" fillId="0" borderId="6" xfId="55" applyFont="1" applyBorder="1" applyAlignment="1">
      <alignment horizontal="center" vertical="center"/>
      <protection locked="0"/>
    </xf>
    <xf numFmtId="0" fontId="13" fillId="0" borderId="6" xfId="55" applyFont="1" applyBorder="1" applyAlignment="1">
      <alignment horizontal="center" vertical="center" wrapText="1"/>
      <protection locked="0"/>
    </xf>
    <xf numFmtId="179" fontId="16" fillId="0" borderId="11" xfId="0" applyNumberFormat="1" applyFont="1" applyFill="1" applyBorder="1" applyAlignment="1">
      <alignment horizontal="center" vertical="center" wrapText="1"/>
    </xf>
    <xf numFmtId="0" fontId="17" fillId="10" borderId="6" xfId="0" applyFont="1" applyFill="1" applyBorder="1" applyAlignment="1">
      <alignment horizontal="center" vertical="center"/>
    </xf>
    <xf numFmtId="177" fontId="15" fillId="2" borderId="10" xfId="55" applyNumberFormat="1" applyFont="1" applyFill="1" applyBorder="1" applyAlignment="1">
      <alignment horizontal="center" vertical="center"/>
      <protection locked="0"/>
    </xf>
    <xf numFmtId="38" fontId="14" fillId="0" borderId="10" xfId="55" applyNumberFormat="1" applyFont="1" applyBorder="1" applyAlignment="1">
      <alignment horizontal="center" vertical="center" wrapText="1"/>
      <protection locked="0"/>
    </xf>
    <xf numFmtId="0" fontId="7" fillId="9" borderId="10" xfId="55" applyFont="1" applyFill="1" applyBorder="1" applyAlignment="1">
      <alignment horizontal="center" vertical="center"/>
      <protection locked="0"/>
    </xf>
    <xf numFmtId="0" fontId="16" fillId="8" borderId="6" xfId="55" applyFont="1" applyFill="1" applyBorder="1" applyAlignment="1">
      <alignment horizontal="center" vertical="center" wrapText="1"/>
      <protection locked="0"/>
    </xf>
    <xf numFmtId="0" fontId="18" fillId="0" borderId="6" xfId="57" applyFont="1" applyFill="1" applyBorder="1" applyAlignment="1" applyProtection="1">
      <alignment horizontal="center" vertical="center" wrapText="1"/>
      <protection locked="0"/>
    </xf>
    <xf numFmtId="0" fontId="7" fillId="0" borderId="6" xfId="57" applyFont="1" applyFill="1" applyBorder="1" applyAlignment="1" applyProtection="1">
      <alignment horizontal="center" vertical="center" wrapText="1"/>
      <protection locked="0"/>
    </xf>
    <xf numFmtId="0" fontId="18" fillId="0" borderId="6" xfId="55" applyFont="1" applyFill="1" applyBorder="1" applyAlignment="1" applyProtection="1">
      <alignment horizontal="center" vertical="center"/>
    </xf>
    <xf numFmtId="0" fontId="7" fillId="0" borderId="6" xfId="55" applyFont="1" applyBorder="1" applyAlignment="1" applyProtection="1">
      <alignment horizontal="center" vertical="center"/>
    </xf>
    <xf numFmtId="3" fontId="18" fillId="0" borderId="6" xfId="55" applyNumberFormat="1" applyFont="1" applyFill="1" applyBorder="1" applyAlignment="1" applyProtection="1">
      <alignment horizontal="center" vertical="center" wrapText="1"/>
    </xf>
    <xf numFmtId="3" fontId="19" fillId="0" borderId="6" xfId="55" applyNumberFormat="1" applyFont="1" applyFill="1" applyBorder="1" applyAlignment="1" applyProtection="1">
      <alignment horizontal="center" vertical="center" wrapText="1"/>
    </xf>
    <xf numFmtId="0" fontId="7" fillId="0" borderId="6" xfId="55" applyFont="1" applyBorder="1" applyAlignment="1">
      <alignment vertical="center"/>
      <protection locked="0"/>
    </xf>
    <xf numFmtId="0" fontId="16" fillId="0" borderId="6" xfId="0" applyFont="1" applyBorder="1" applyAlignment="1">
      <alignment horizontal="center"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0" fillId="0" borderId="0" xfId="0" applyAlignment="1">
      <alignment vertical="center"/>
    </xf>
    <xf numFmtId="0" fontId="20"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21" fillId="0" borderId="0" xfId="0" applyFont="1">
      <alignment vertical="center"/>
    </xf>
    <xf numFmtId="0" fontId="21" fillId="0" borderId="0" xfId="0" applyFont="1" applyAlignment="1">
      <alignment vertical="center" wrapText="1"/>
    </xf>
    <xf numFmtId="0" fontId="21" fillId="0" borderId="0" xfId="0" applyFont="1" applyAlignment="1">
      <alignment horizontal="center" vertical="center"/>
    </xf>
    <xf numFmtId="0" fontId="20" fillId="0" borderId="0" xfId="0" applyFont="1" applyAlignment="1">
      <alignment horizontal="left" vertical="center" wrapText="1"/>
    </xf>
    <xf numFmtId="0" fontId="21" fillId="0" borderId="0" xfId="0" applyFont="1" applyAlignment="1">
      <alignment horizontal="center" vertical="center" wrapText="1"/>
    </xf>
    <xf numFmtId="0" fontId="6" fillId="11" borderId="10" xfId="57" applyFont="1" applyFill="1" applyBorder="1" applyAlignment="1">
      <alignment horizontal="center" vertical="center" wrapText="1"/>
      <protection locked="0"/>
    </xf>
    <xf numFmtId="0" fontId="19" fillId="11" borderId="10" xfId="57" applyFont="1" applyFill="1" applyBorder="1" applyAlignment="1">
      <alignment vertical="center" wrapText="1"/>
      <protection locked="0"/>
    </xf>
    <xf numFmtId="0" fontId="22" fillId="11" borderId="10" xfId="57" applyFont="1" applyFill="1" applyBorder="1" applyAlignment="1">
      <alignment vertical="center" wrapText="1"/>
      <protection locked="0"/>
    </xf>
    <xf numFmtId="0" fontId="22" fillId="11" borderId="10" xfId="57" applyFont="1" applyFill="1" applyBorder="1" applyAlignment="1">
      <alignment horizontal="center" vertical="center" wrapText="1"/>
      <protection locked="0"/>
    </xf>
    <xf numFmtId="0" fontId="19" fillId="11" borderId="10" xfId="57" applyFont="1" applyFill="1" applyBorder="1" applyAlignment="1">
      <alignment horizontal="center" vertical="center" wrapText="1"/>
      <protection locked="0"/>
    </xf>
    <xf numFmtId="0" fontId="23" fillId="11" borderId="10" xfId="57" applyFont="1" applyFill="1" applyBorder="1" applyAlignment="1">
      <alignment horizontal="center" vertical="center" wrapText="1"/>
      <protection locked="0"/>
    </xf>
    <xf numFmtId="0" fontId="24" fillId="11" borderId="10" xfId="57" applyFont="1" applyFill="1" applyBorder="1" applyAlignment="1">
      <alignment horizontal="center" vertical="center" wrapText="1"/>
      <protection locked="0"/>
    </xf>
    <xf numFmtId="0" fontId="25" fillId="11" borderId="10" xfId="57" applyFont="1" applyFill="1" applyBorder="1" applyAlignment="1">
      <alignment horizontal="center" vertical="center" wrapText="1"/>
      <protection locked="0"/>
    </xf>
    <xf numFmtId="0" fontId="24" fillId="11" borderId="10" xfId="57" applyFont="1" applyFill="1" applyBorder="1" applyAlignment="1">
      <alignment vertical="center" wrapText="1"/>
      <protection locked="0"/>
    </xf>
    <xf numFmtId="0" fontId="26" fillId="0" borderId="0" xfId="55" applyFont="1" applyAlignment="1">
      <alignment horizontal="center" vertical="center" wrapText="1"/>
      <protection locked="0"/>
    </xf>
    <xf numFmtId="0" fontId="20" fillId="0" borderId="6" xfId="0" applyFont="1" applyBorder="1" applyAlignment="1">
      <alignment horizontal="center" vertical="center"/>
    </xf>
    <xf numFmtId="0" fontId="18" fillId="0" borderId="6" xfId="57" applyFont="1" applyBorder="1" applyAlignment="1">
      <alignment horizontal="center" vertical="center" wrapText="1"/>
      <protection locked="0"/>
    </xf>
    <xf numFmtId="0" fontId="18" fillId="0" borderId="10" xfId="57" applyFont="1" applyBorder="1" applyAlignment="1">
      <alignment horizontal="center" vertical="center" wrapText="1"/>
      <protection locked="0"/>
    </xf>
    <xf numFmtId="0" fontId="18" fillId="0" borderId="6" xfId="57" applyFont="1" applyFill="1" applyBorder="1" applyAlignment="1">
      <alignment horizontal="center" vertical="center" wrapText="1"/>
      <protection locked="0"/>
    </xf>
    <xf numFmtId="0" fontId="21" fillId="0" borderId="6" xfId="0" applyFont="1" applyBorder="1">
      <alignment vertical="center"/>
    </xf>
    <xf numFmtId="0" fontId="26" fillId="0" borderId="6" xfId="57" applyFont="1" applyBorder="1" applyAlignment="1">
      <alignment horizontal="center" vertical="center" wrapText="1"/>
      <protection locked="0"/>
    </xf>
    <xf numFmtId="0" fontId="18" fillId="0" borderId="12" xfId="57" applyFont="1" applyBorder="1" applyAlignment="1">
      <alignment horizontal="center" vertical="center" wrapText="1"/>
      <protection locked="0"/>
    </xf>
    <xf numFmtId="0" fontId="18" fillId="0" borderId="6" xfId="57" applyFont="1" applyBorder="1" applyAlignment="1">
      <alignment horizontal="center" vertical="center"/>
      <protection locked="0"/>
    </xf>
    <xf numFmtId="0" fontId="26" fillId="0" borderId="6" xfId="57" applyFont="1" applyFill="1" applyBorder="1" applyAlignment="1">
      <alignment horizontal="center" vertical="center" wrapText="1"/>
      <protection locked="0"/>
    </xf>
    <xf numFmtId="0" fontId="18" fillId="0" borderId="11" xfId="57" applyFont="1" applyBorder="1" applyAlignment="1">
      <alignment horizontal="center" vertical="center" wrapText="1"/>
      <protection locked="0"/>
    </xf>
    <xf numFmtId="0" fontId="18" fillId="0" borderId="6" xfId="57" applyFont="1" applyFill="1" applyBorder="1" applyAlignment="1">
      <alignment horizontal="center" vertical="center"/>
      <protection locked="0"/>
    </xf>
    <xf numFmtId="0" fontId="21" fillId="0" borderId="6" xfId="0" applyFont="1" applyBorder="1" applyAlignment="1">
      <alignment horizontal="center" vertical="center"/>
    </xf>
    <xf numFmtId="0" fontId="27" fillId="0" borderId="6" xfId="57" applyFont="1" applyBorder="1" applyAlignment="1">
      <alignment horizontal="center" vertical="center" wrapText="1"/>
      <protection locked="0"/>
    </xf>
    <xf numFmtId="0" fontId="18" fillId="0" borderId="11" xfId="57" applyFont="1" applyFill="1" applyBorder="1" applyAlignment="1">
      <alignment horizontal="center" vertical="center"/>
      <protection locked="0"/>
    </xf>
    <xf numFmtId="0" fontId="18" fillId="0" borderId="11" xfId="57" applyFont="1" applyBorder="1" applyAlignment="1">
      <alignment horizontal="center" vertical="center"/>
      <protection locked="0"/>
    </xf>
    <xf numFmtId="0" fontId="21" fillId="0" borderId="6" xfId="0" applyFont="1" applyBorder="1" applyAlignment="1">
      <alignment horizontal="left" vertical="center"/>
    </xf>
    <xf numFmtId="0" fontId="21" fillId="0" borderId="6" xfId="0" applyFont="1" applyBorder="1" applyAlignment="1">
      <alignment horizontal="left" vertical="center" wrapText="1"/>
    </xf>
    <xf numFmtId="0" fontId="17" fillId="0" borderId="6" xfId="57" applyFont="1" applyBorder="1" applyAlignment="1">
      <alignment horizontal="center" vertical="center" wrapText="1"/>
      <protection locked="0"/>
    </xf>
    <xf numFmtId="0" fontId="17" fillId="0" borderId="6" xfId="57" applyFont="1" applyBorder="1" applyAlignment="1">
      <alignment horizontal="center" vertical="center"/>
      <protection locked="0"/>
    </xf>
    <xf numFmtId="0" fontId="21" fillId="0" borderId="6" xfId="0" applyFont="1" applyBorder="1" applyAlignment="1">
      <alignment vertical="center" wrapText="1"/>
    </xf>
    <xf numFmtId="179" fontId="16" fillId="0" borderId="6" xfId="0" applyNumberFormat="1" applyFont="1" applyFill="1" applyBorder="1" applyAlignment="1">
      <alignment horizontal="center" vertical="center" wrapText="1"/>
    </xf>
    <xf numFmtId="179" fontId="16" fillId="0" borderId="6" xfId="0" applyNumberFormat="1" applyFont="1" applyFill="1" applyBorder="1" applyAlignment="1">
      <alignment vertical="center" wrapText="1"/>
    </xf>
    <xf numFmtId="0" fontId="12" fillId="0" borderId="6" xfId="0" applyFont="1" applyFill="1" applyBorder="1" applyAlignment="1">
      <alignment horizontal="center" vertical="center"/>
    </xf>
    <xf numFmtId="0" fontId="21" fillId="0" borderId="6" xfId="0" applyFont="1" applyFill="1" applyBorder="1">
      <alignment vertical="center"/>
    </xf>
    <xf numFmtId="179" fontId="28" fillId="0" borderId="6" xfId="0" applyNumberFormat="1" applyFont="1" applyFill="1" applyBorder="1" applyAlignment="1">
      <alignment vertical="center" wrapText="1"/>
    </xf>
    <xf numFmtId="9" fontId="29" fillId="0" borderId="0" xfId="0" applyNumberFormat="1" applyFont="1" applyFill="1" applyAlignment="1">
      <alignment horizontal="center" vertical="center"/>
    </xf>
    <xf numFmtId="179" fontId="17" fillId="0" borderId="6" xfId="0" applyNumberFormat="1" applyFont="1" applyFill="1" applyBorder="1" applyAlignment="1">
      <alignment vertical="center" wrapText="1"/>
    </xf>
    <xf numFmtId="179" fontId="27" fillId="0" borderId="6" xfId="0" applyNumberFormat="1" applyFont="1" applyFill="1" applyBorder="1" applyAlignment="1">
      <alignment vertical="center" wrapText="1"/>
    </xf>
    <xf numFmtId="179" fontId="28" fillId="0" borderId="6" xfId="0" applyNumberFormat="1" applyFont="1" applyFill="1" applyBorder="1" applyAlignment="1">
      <alignment horizontal="left" vertical="center" wrapText="1"/>
    </xf>
    <xf numFmtId="179" fontId="28" fillId="0" borderId="6"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6" fillId="0" borderId="6" xfId="55" applyFont="1" applyBorder="1" applyAlignment="1">
      <alignment horizontal="center" vertical="center" wrapText="1"/>
      <protection locked="0"/>
    </xf>
    <xf numFmtId="0" fontId="26" fillId="0" borderId="6" xfId="55" applyFont="1" applyBorder="1" applyAlignment="1">
      <alignment horizontal="center" vertical="center" wrapText="1"/>
      <protection locked="0"/>
    </xf>
    <xf numFmtId="9" fontId="26" fillId="0" borderId="0" xfId="55" applyNumberFormat="1" applyFont="1" applyAlignment="1">
      <alignment horizontal="center" vertical="center"/>
      <protection locked="0"/>
    </xf>
    <xf numFmtId="0" fontId="28" fillId="0" borderId="6" xfId="55" applyFont="1" applyBorder="1" applyAlignment="1">
      <alignment horizontal="center" vertical="center" wrapText="1"/>
      <protection locked="0"/>
    </xf>
    <xf numFmtId="0" fontId="28" fillId="0" borderId="6" xfId="55" applyFont="1" applyBorder="1" applyAlignment="1">
      <alignment horizontal="center" vertical="center"/>
      <protection locked="0"/>
    </xf>
    <xf numFmtId="0" fontId="26" fillId="0" borderId="6" xfId="55" applyFont="1" applyBorder="1" applyAlignment="1">
      <alignment horizontal="center" vertical="center"/>
      <protection locked="0"/>
    </xf>
    <xf numFmtId="0" fontId="17" fillId="10" borderId="6" xfId="55" applyFont="1" applyFill="1" applyBorder="1" applyAlignment="1">
      <alignment horizontal="center" vertical="center" wrapText="1"/>
      <protection locked="0"/>
    </xf>
    <xf numFmtId="0" fontId="26" fillId="10" borderId="6" xfId="55" applyFont="1" applyFill="1" applyBorder="1" applyAlignment="1">
      <alignment horizontal="center" vertical="center" wrapText="1"/>
      <protection locked="0"/>
    </xf>
    <xf numFmtId="0" fontId="21" fillId="10" borderId="6" xfId="0" applyFont="1" applyFill="1" applyBorder="1">
      <alignment vertical="center"/>
    </xf>
    <xf numFmtId="0" fontId="26" fillId="0" borderId="0" xfId="55" applyFont="1" applyAlignment="1">
      <alignment horizontal="center" vertical="center"/>
      <protection locked="0"/>
    </xf>
    <xf numFmtId="0" fontId="18" fillId="0" borderId="10" xfId="57" applyFont="1" applyFill="1" applyBorder="1" applyAlignment="1" applyProtection="1">
      <alignment horizontal="center" vertical="center" wrapText="1"/>
      <protection locked="0"/>
    </xf>
    <xf numFmtId="0" fontId="21" fillId="0" borderId="0" xfId="0" applyFont="1" applyFill="1" applyAlignment="1">
      <alignment horizontal="center" vertical="center"/>
    </xf>
    <xf numFmtId="0" fontId="18" fillId="0" borderId="12" xfId="57" applyFont="1" applyFill="1" applyBorder="1" applyAlignment="1" applyProtection="1">
      <alignment horizontal="center" vertical="center" wrapText="1"/>
      <protection locked="0"/>
    </xf>
    <xf numFmtId="0" fontId="18" fillId="0" borderId="11" xfId="57" applyFont="1" applyFill="1" applyBorder="1" applyAlignment="1" applyProtection="1">
      <alignment horizontal="center" vertical="center" wrapText="1"/>
      <protection locked="0"/>
    </xf>
    <xf numFmtId="0" fontId="20" fillId="0" borderId="10" xfId="0" applyFont="1" applyBorder="1" applyAlignment="1">
      <alignment horizontal="center" vertical="center"/>
    </xf>
    <xf numFmtId="0" fontId="20" fillId="0" borderId="6" xfId="0" applyFont="1" applyBorder="1" applyAlignment="1">
      <alignment horizontal="center" vertical="center" wrapText="1"/>
    </xf>
    <xf numFmtId="0" fontId="20" fillId="0" borderId="6" xfId="0" applyFont="1" applyFill="1" applyBorder="1" applyAlignment="1" applyProtection="1">
      <alignment horizontal="center" vertical="center" wrapText="1"/>
    </xf>
    <xf numFmtId="0" fontId="21" fillId="0" borderId="6" xfId="0" applyFont="1" applyFill="1" applyBorder="1" applyAlignment="1" applyProtection="1">
      <alignment horizontal="center" vertical="center" wrapText="1"/>
    </xf>
    <xf numFmtId="0" fontId="21" fillId="0" borderId="6" xfId="0" applyFont="1" applyFill="1" applyBorder="1" applyAlignment="1" applyProtection="1">
      <alignment vertical="center" wrapText="1"/>
      <protection locked="0"/>
    </xf>
    <xf numFmtId="0" fontId="20" fillId="0" borderId="12" xfId="0" applyFont="1" applyBorder="1" applyAlignment="1">
      <alignment horizontal="center" vertical="center"/>
    </xf>
    <xf numFmtId="0" fontId="20" fillId="0" borderId="6" xfId="0" applyFont="1" applyFill="1" applyBorder="1" applyAlignment="1" applyProtection="1">
      <alignment horizontal="center" vertical="center" wrapText="1"/>
      <protection locked="0"/>
    </xf>
    <xf numFmtId="0" fontId="26" fillId="0" borderId="6"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xf>
    <xf numFmtId="0" fontId="21" fillId="0" borderId="6" xfId="0" applyFont="1" applyFill="1" applyBorder="1" applyAlignment="1" applyProtection="1">
      <alignment horizontal="center" vertical="center"/>
    </xf>
    <xf numFmtId="0" fontId="20" fillId="0" borderId="10" xfId="0" applyFont="1" applyBorder="1" applyAlignment="1">
      <alignment horizontal="center" vertical="center" wrapText="1"/>
    </xf>
    <xf numFmtId="0" fontId="7" fillId="0" borderId="10" xfId="57" applyFont="1" applyFill="1" applyBorder="1" applyAlignment="1" applyProtection="1">
      <alignment horizontal="center" vertical="center" wrapText="1"/>
      <protection locked="0"/>
    </xf>
    <xf numFmtId="0" fontId="20" fillId="0" borderId="12" xfId="0" applyFont="1" applyBorder="1" applyAlignment="1">
      <alignment horizontal="center" vertical="center" wrapText="1"/>
    </xf>
    <xf numFmtId="0" fontId="7" fillId="0" borderId="12" xfId="57" applyFont="1" applyFill="1" applyBorder="1" applyAlignment="1" applyProtection="1">
      <alignment horizontal="center" vertical="center" wrapText="1"/>
      <protection locked="0"/>
    </xf>
    <xf numFmtId="0" fontId="20" fillId="0" borderId="11" xfId="0" applyFont="1" applyBorder="1" applyAlignment="1">
      <alignment horizontal="center" vertical="center" wrapText="1"/>
    </xf>
    <xf numFmtId="0" fontId="7" fillId="0" borderId="11" xfId="57" applyFont="1" applyFill="1" applyBorder="1" applyAlignment="1" applyProtection="1">
      <alignment horizontal="center" vertical="center" wrapText="1"/>
      <protection locked="0"/>
    </xf>
    <xf numFmtId="0" fontId="20" fillId="0" borderId="11" xfId="0" applyFont="1" applyBorder="1" applyAlignment="1">
      <alignment horizontal="center" vertical="center"/>
    </xf>
    <xf numFmtId="0" fontId="20" fillId="0" borderId="0" xfId="0" applyFont="1" applyFill="1" applyAlignment="1">
      <alignment vertical="center"/>
    </xf>
    <xf numFmtId="0" fontId="20" fillId="0" borderId="13" xfId="0" applyFont="1" applyFill="1" applyBorder="1" applyAlignment="1">
      <alignment vertical="center"/>
    </xf>
    <xf numFmtId="0" fontId="20" fillId="0" borderId="14" xfId="0" applyFont="1" applyFill="1" applyBorder="1" applyAlignment="1">
      <alignment vertical="center"/>
    </xf>
    <xf numFmtId="0" fontId="20" fillId="0" borderId="9" xfId="0" applyFont="1" applyFill="1" applyBorder="1" applyAlignment="1">
      <alignment vertical="center"/>
    </xf>
    <xf numFmtId="0" fontId="20" fillId="0" borderId="0" xfId="0" applyFont="1" applyFill="1" applyAlignment="1" applyProtection="1">
      <alignment horizontal="center" vertical="center"/>
      <protection locked="0"/>
    </xf>
    <xf numFmtId="0" fontId="20" fillId="0" borderId="0" xfId="0" applyFont="1" applyFill="1" applyAlignment="1" applyProtection="1">
      <alignment vertical="center"/>
      <protection locked="0"/>
    </xf>
    <xf numFmtId="0" fontId="30" fillId="0" borderId="0" xfId="0" applyFont="1" applyFill="1" applyAlignment="1" applyProtection="1">
      <alignment horizontal="left" vertical="center"/>
      <protection locked="0"/>
    </xf>
    <xf numFmtId="0" fontId="20" fillId="0" borderId="0" xfId="0" applyFont="1" applyFill="1" applyAlignment="1">
      <alignment horizontal="center" vertical="center"/>
    </xf>
    <xf numFmtId="0" fontId="31" fillId="0" borderId="9" xfId="0" applyFont="1" applyFill="1" applyBorder="1" applyAlignment="1">
      <alignment horizontal="center" vertical="center"/>
    </xf>
    <xf numFmtId="0" fontId="9" fillId="4" borderId="6" xfId="0" applyFont="1" applyFill="1" applyBorder="1" applyAlignment="1" applyProtection="1">
      <alignment horizontal="center" vertical="center" wrapText="1"/>
    </xf>
    <xf numFmtId="0" fontId="30" fillId="0" borderId="6" xfId="0" applyFont="1" applyFill="1" applyBorder="1" applyAlignment="1" applyProtection="1">
      <alignment horizontal="center" vertical="center" wrapText="1"/>
    </xf>
    <xf numFmtId="0" fontId="30" fillId="0" borderId="6" xfId="0" applyFont="1" applyFill="1" applyBorder="1" applyAlignment="1">
      <alignment horizontal="left"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32" fillId="0" borderId="0" xfId="0" applyFont="1" applyFill="1" applyBorder="1" applyAlignment="1" applyProtection="1">
      <alignment horizontal="center" vertical="center" wrapText="1"/>
      <protection locked="0"/>
    </xf>
    <xf numFmtId="0" fontId="20" fillId="0" borderId="10"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10" xfId="0" applyFont="1" applyFill="1" applyBorder="1" applyAlignment="1" applyProtection="1">
      <alignment horizontal="center" vertical="center"/>
      <protection locked="0"/>
    </xf>
    <xf numFmtId="0" fontId="20" fillId="0" borderId="10" xfId="0" applyFont="1" applyFill="1" applyBorder="1" applyAlignment="1" applyProtection="1">
      <alignment vertical="center"/>
      <protection locked="0"/>
    </xf>
    <xf numFmtId="0" fontId="20" fillId="0" borderId="12" xfId="0" applyFont="1" applyFill="1" applyBorder="1" applyAlignment="1" applyProtection="1">
      <alignment horizontal="center" vertical="center"/>
      <protection locked="0"/>
    </xf>
    <xf numFmtId="0" fontId="20" fillId="0" borderId="12" xfId="0" applyFont="1" applyFill="1" applyBorder="1" applyAlignment="1" applyProtection="1">
      <alignment vertical="center"/>
      <protection locked="0"/>
    </xf>
    <xf numFmtId="0" fontId="20" fillId="0" borderId="0" xfId="0" applyFont="1" applyFill="1" applyBorder="1" applyAlignment="1">
      <alignment vertical="center"/>
    </xf>
    <xf numFmtId="0" fontId="30" fillId="0" borderId="6" xfId="0" applyFont="1" applyFill="1" applyBorder="1" applyAlignment="1" applyProtection="1">
      <alignment horizontal="left" vertical="center"/>
      <protection locked="0"/>
    </xf>
    <xf numFmtId="0" fontId="20" fillId="0" borderId="11" xfId="0" applyFont="1" applyFill="1" applyBorder="1" applyAlignment="1" applyProtection="1">
      <alignment horizontal="center" vertical="center"/>
      <protection locked="0"/>
    </xf>
    <xf numFmtId="0" fontId="20" fillId="0" borderId="11" xfId="0" applyFont="1" applyFill="1" applyBorder="1" applyAlignment="1" applyProtection="1">
      <alignment vertical="center"/>
      <protection locked="0"/>
    </xf>
    <xf numFmtId="0" fontId="30" fillId="0" borderId="6" xfId="0" applyFont="1" applyFill="1" applyBorder="1" applyAlignment="1">
      <alignment horizontal="center" vertical="center" wrapText="1"/>
    </xf>
    <xf numFmtId="0" fontId="30" fillId="0" borderId="6" xfId="0" applyFont="1" applyFill="1" applyBorder="1" applyAlignment="1" applyProtection="1">
      <alignment horizontal="center" vertical="center"/>
    </xf>
    <xf numFmtId="0" fontId="30" fillId="0" borderId="6" xfId="0" applyFont="1" applyFill="1" applyBorder="1" applyAlignment="1">
      <alignment horizontal="center" vertical="center"/>
    </xf>
    <xf numFmtId="0" fontId="20" fillId="0" borderId="13"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center" vertical="center"/>
      <protection locked="0"/>
    </xf>
    <xf numFmtId="0" fontId="31" fillId="0" borderId="0" xfId="0" applyFont="1" applyFill="1" applyBorder="1" applyAlignment="1">
      <alignment horizontal="center" vertical="center"/>
    </xf>
    <xf numFmtId="0" fontId="30" fillId="0" borderId="10" xfId="0" applyFont="1" applyFill="1" applyBorder="1" applyAlignment="1" applyProtection="1">
      <alignment horizontal="center" vertical="center" wrapText="1"/>
    </xf>
    <xf numFmtId="0" fontId="30" fillId="0" borderId="12" xfId="0" applyFont="1" applyFill="1" applyBorder="1" applyAlignment="1" applyProtection="1">
      <alignment horizontal="center" vertical="center" wrapText="1"/>
    </xf>
    <xf numFmtId="0" fontId="30" fillId="0" borderId="11" xfId="0" applyFont="1" applyFill="1" applyBorder="1" applyAlignment="1" applyProtection="1">
      <alignment horizontal="center" vertical="center" wrapText="1"/>
    </xf>
    <xf numFmtId="0" fontId="20" fillId="0" borderId="10" xfId="0" applyFont="1" applyFill="1" applyBorder="1" applyAlignment="1" applyProtection="1">
      <alignment horizontal="left" vertical="center" wrapText="1"/>
      <protection locked="0"/>
    </xf>
    <xf numFmtId="0" fontId="20" fillId="0" borderId="6"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0" fillId="0" borderId="11" xfId="0" applyFont="1" applyFill="1" applyBorder="1" applyAlignment="1" applyProtection="1">
      <alignment horizontal="left" vertical="center" wrapText="1"/>
      <protection locked="0"/>
    </xf>
    <xf numFmtId="0" fontId="20" fillId="0" borderId="6" xfId="0" applyFont="1" applyFill="1" applyBorder="1" applyAlignment="1" applyProtection="1">
      <alignment horizontal="center" vertical="center"/>
      <protection locked="0"/>
    </xf>
    <xf numFmtId="0" fontId="20" fillId="0" borderId="6" xfId="0" applyFont="1" applyFill="1" applyBorder="1" applyAlignment="1" applyProtection="1">
      <alignment vertical="center"/>
      <protection locked="0"/>
    </xf>
    <xf numFmtId="0" fontId="20" fillId="0" borderId="0" xfId="0" applyFont="1" applyFill="1" applyBorder="1" applyAlignment="1" applyProtection="1">
      <alignment vertical="center"/>
      <protection locked="0"/>
    </xf>
    <xf numFmtId="0" fontId="0" fillId="0" borderId="0" xfId="0" applyFont="1" applyFill="1" applyAlignment="1"/>
    <xf numFmtId="0" fontId="33" fillId="0" borderId="0" xfId="0" applyFont="1" applyFill="1" applyAlignment="1">
      <alignment vertical="center"/>
    </xf>
    <xf numFmtId="0" fontId="33" fillId="0" borderId="0" xfId="0" applyFont="1" applyFill="1" applyAlignment="1">
      <alignment vertical="center" wrapText="1"/>
    </xf>
    <xf numFmtId="0" fontId="9" fillId="12" borderId="11" xfId="0" applyFont="1" applyFill="1" applyBorder="1" applyAlignment="1" applyProtection="1">
      <alignment horizontal="center" vertical="center" wrapText="1"/>
    </xf>
    <xf numFmtId="0" fontId="9" fillId="13" borderId="11" xfId="0" applyFont="1" applyFill="1" applyBorder="1" applyAlignment="1" applyProtection="1">
      <alignment horizontal="center" vertical="center" wrapText="1"/>
    </xf>
    <xf numFmtId="177" fontId="9" fillId="12" borderId="11" xfId="0" applyNumberFormat="1" applyFont="1" applyFill="1" applyBorder="1" applyAlignment="1" applyProtection="1">
      <alignment horizontal="center" vertical="center" wrapText="1"/>
    </xf>
    <xf numFmtId="180" fontId="9" fillId="12" borderId="11" xfId="0" applyNumberFormat="1" applyFont="1" applyFill="1" applyBorder="1" applyAlignment="1" applyProtection="1">
      <alignment horizontal="center" vertical="center" wrapText="1"/>
    </xf>
    <xf numFmtId="0" fontId="10" fillId="0" borderId="6" xfId="0" applyFont="1" applyFill="1" applyBorder="1" applyAlignment="1" applyProtection="1">
      <alignment horizontal="right" vertical="center" wrapText="1"/>
    </xf>
    <xf numFmtId="180" fontId="13" fillId="14" borderId="6" xfId="0" applyNumberFormat="1" applyFont="1" applyFill="1" applyBorder="1" applyAlignment="1" applyProtection="1">
      <alignment horizontal="center" vertical="center" wrapText="1"/>
      <protection locked="0"/>
    </xf>
    <xf numFmtId="177" fontId="13" fillId="0" borderId="6" xfId="0" applyNumberFormat="1" applyFont="1" applyFill="1" applyBorder="1" applyAlignment="1" applyProtection="1">
      <alignment horizontal="center" vertical="center" wrapText="1"/>
    </xf>
    <xf numFmtId="0" fontId="15" fillId="0" borderId="6" xfId="0" applyFont="1" applyFill="1" applyBorder="1" applyAlignment="1" applyProtection="1">
      <alignment horizontal="left" vertical="center" wrapText="1"/>
    </xf>
    <xf numFmtId="0" fontId="34" fillId="0" borderId="0" xfId="0" applyFont="1" applyFill="1" applyAlignment="1" applyProtection="1">
      <alignment wrapText="1"/>
    </xf>
    <xf numFmtId="179" fontId="14" fillId="0" borderId="10" xfId="0" applyNumberFormat="1" applyFont="1" applyFill="1" applyBorder="1" applyAlignment="1">
      <alignment horizontal="center" vertical="center" wrapText="1"/>
    </xf>
    <xf numFmtId="0" fontId="34" fillId="0" borderId="6" xfId="0" applyFont="1" applyFill="1" applyBorder="1" applyAlignment="1">
      <alignment horizontal="center" vertical="center" wrapText="1"/>
    </xf>
    <xf numFmtId="179" fontId="14" fillId="15" borderId="6" xfId="0" applyNumberFormat="1" applyFont="1" applyFill="1" applyBorder="1" applyAlignment="1">
      <alignment vertical="center" wrapText="1"/>
    </xf>
    <xf numFmtId="179" fontId="14" fillId="0" borderId="6" xfId="0" applyNumberFormat="1" applyFont="1" applyFill="1" applyBorder="1" applyAlignment="1">
      <alignment horizontal="center" vertical="center" wrapText="1"/>
    </xf>
    <xf numFmtId="38" fontId="14" fillId="0" borderId="6" xfId="0" applyNumberFormat="1" applyFont="1" applyFill="1" applyBorder="1" applyAlignment="1">
      <alignment horizontal="center" vertical="center" wrapText="1"/>
    </xf>
    <xf numFmtId="179" fontId="14" fillId="0" borderId="10" xfId="4" applyNumberFormat="1" applyFont="1" applyFill="1" applyBorder="1" applyAlignment="1" applyProtection="1">
      <alignment horizontal="center" vertical="center" wrapText="1"/>
      <protection locked="0"/>
    </xf>
    <xf numFmtId="179" fontId="14" fillId="16" borderId="10" xfId="4" applyNumberFormat="1" applyFont="1" applyFill="1" applyBorder="1" applyAlignment="1" applyProtection="1">
      <alignment horizontal="center" vertical="center" wrapText="1"/>
      <protection locked="0"/>
    </xf>
    <xf numFmtId="179" fontId="14" fillId="17" borderId="6" xfId="0" applyNumberFormat="1" applyFont="1" applyFill="1" applyBorder="1" applyAlignment="1">
      <alignment horizontal="center" vertical="center" wrapText="1"/>
    </xf>
    <xf numFmtId="179" fontId="14" fillId="18" borderId="6" xfId="0" applyNumberFormat="1" applyFont="1" applyFill="1" applyBorder="1" applyAlignment="1">
      <alignment horizontal="center" vertical="center" wrapText="1"/>
    </xf>
    <xf numFmtId="177" fontId="14" fillId="18" borderId="6" xfId="1" applyNumberFormat="1" applyFont="1" applyFill="1" applyBorder="1" applyAlignment="1">
      <alignment horizontal="center" vertical="center" wrapText="1"/>
    </xf>
    <xf numFmtId="180" fontId="14" fillId="18" borderId="6" xfId="0" applyNumberFormat="1" applyFont="1" applyFill="1" applyBorder="1" applyAlignment="1">
      <alignment horizontal="center" vertical="center" wrapText="1"/>
    </xf>
    <xf numFmtId="179" fontId="14" fillId="0" borderId="10" xfId="0" applyNumberFormat="1" applyFont="1" applyFill="1" applyBorder="1" applyAlignment="1">
      <alignment vertical="center" wrapText="1"/>
    </xf>
    <xf numFmtId="9" fontId="0" fillId="0" borderId="0" xfId="0" applyNumberFormat="1" applyFont="1" applyFill="1" applyAlignment="1"/>
    <xf numFmtId="179" fontId="14" fillId="0" borderId="12" xfId="0" applyNumberFormat="1" applyFont="1" applyFill="1" applyBorder="1" applyAlignment="1">
      <alignment horizontal="center" vertical="center" wrapText="1"/>
    </xf>
    <xf numFmtId="177" fontId="14" fillId="18" borderId="6" xfId="0" applyNumberFormat="1" applyFont="1" applyFill="1" applyBorder="1" applyAlignment="1">
      <alignment horizontal="center" vertical="center" wrapText="1"/>
    </xf>
    <xf numFmtId="179" fontId="14" fillId="0" borderId="6" xfId="0" applyNumberFormat="1" applyFont="1" applyFill="1" applyBorder="1" applyAlignment="1">
      <alignment vertical="center" wrapText="1"/>
    </xf>
    <xf numFmtId="179" fontId="14" fillId="17" borderId="6" xfId="0" applyNumberFormat="1" applyFont="1" applyFill="1" applyBorder="1" applyAlignment="1">
      <alignment horizontal="left" vertical="center" wrapText="1"/>
    </xf>
    <xf numFmtId="179" fontId="14" fillId="14" borderId="6" xfId="0" applyNumberFormat="1" applyFont="1" applyFill="1" applyBorder="1" applyAlignment="1" applyProtection="1">
      <alignment horizontal="center" vertical="center" wrapText="1"/>
      <protection locked="0"/>
    </xf>
    <xf numFmtId="177" fontId="14" fillId="18" borderId="10" xfId="0" applyNumberFormat="1" applyFont="1" applyFill="1" applyBorder="1" applyAlignment="1">
      <alignment horizontal="center" vertical="center" wrapText="1"/>
    </xf>
    <xf numFmtId="179" fontId="14" fillId="15" borderId="10" xfId="0" applyNumberFormat="1" applyFont="1" applyFill="1" applyBorder="1" applyAlignment="1">
      <alignment vertical="center" wrapText="1"/>
    </xf>
    <xf numFmtId="179" fontId="15" fillId="15" borderId="10" xfId="0" applyNumberFormat="1" applyFont="1" applyFill="1" applyBorder="1" applyAlignment="1">
      <alignment vertical="center" wrapText="1"/>
    </xf>
    <xf numFmtId="179" fontId="15" fillId="15" borderId="6" xfId="0" applyNumberFormat="1" applyFont="1" applyFill="1" applyBorder="1" applyAlignment="1">
      <alignment vertical="center" wrapText="1"/>
    </xf>
    <xf numFmtId="179" fontId="14" fillId="0" borderId="6" xfId="0" applyNumberFormat="1" applyFont="1" applyFill="1" applyBorder="1" applyAlignment="1">
      <alignment horizontal="left" vertical="center" wrapText="1"/>
    </xf>
    <xf numFmtId="179" fontId="14" fillId="15" borderId="10" xfId="0" applyNumberFormat="1" applyFont="1" applyFill="1" applyBorder="1" applyAlignment="1">
      <alignment horizontal="center" vertical="center" wrapText="1"/>
    </xf>
    <xf numFmtId="179" fontId="14" fillId="15" borderId="12" xfId="0" applyNumberFormat="1" applyFont="1" applyFill="1" applyBorder="1" applyAlignment="1">
      <alignment horizontal="center" vertical="center" wrapText="1"/>
    </xf>
    <xf numFmtId="179" fontId="14" fillId="0" borderId="11" xfId="0" applyNumberFormat="1" applyFont="1" applyFill="1" applyBorder="1" applyAlignment="1">
      <alignment vertical="center" wrapText="1"/>
    </xf>
    <xf numFmtId="179" fontId="14" fillId="15" borderId="11" xfId="0" applyNumberFormat="1" applyFont="1" applyFill="1" applyBorder="1" applyAlignment="1">
      <alignment horizontal="center" vertical="center" wrapText="1"/>
    </xf>
    <xf numFmtId="179" fontId="14" fillId="0" borderId="11" xfId="0" applyNumberFormat="1"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4" fillId="0" borderId="11" xfId="0" applyFont="1" applyFill="1" applyBorder="1" applyAlignment="1">
      <alignment horizontal="center" vertical="center" wrapText="1"/>
    </xf>
    <xf numFmtId="0" fontId="13" fillId="19" borderId="6" xfId="0" applyFont="1" applyFill="1" applyBorder="1" applyAlignment="1">
      <alignment horizontal="center" vertical="center" wrapText="1"/>
    </xf>
    <xf numFmtId="0" fontId="13" fillId="19" borderId="6" xfId="0" applyFont="1" applyFill="1" applyBorder="1" applyAlignment="1">
      <alignment horizontal="right" vertical="center" wrapText="1"/>
    </xf>
    <xf numFmtId="38" fontId="13" fillId="19" borderId="6" xfId="0" applyNumberFormat="1" applyFont="1" applyFill="1" applyBorder="1" applyAlignment="1">
      <alignment horizontal="center" vertical="center" wrapText="1"/>
    </xf>
    <xf numFmtId="177" fontId="13" fillId="19" borderId="6" xfId="0" applyNumberFormat="1" applyFont="1" applyFill="1" applyBorder="1" applyAlignment="1">
      <alignment horizontal="center" vertical="center" wrapText="1"/>
    </xf>
    <xf numFmtId="180" fontId="13" fillId="19" borderId="6" xfId="0" applyNumberFormat="1" applyFont="1" applyFill="1" applyBorder="1" applyAlignment="1">
      <alignment horizontal="center" vertical="center" wrapText="1"/>
    </xf>
    <xf numFmtId="0" fontId="14" fillId="19" borderId="6" xfId="0" applyFont="1" applyFill="1" applyBorder="1" applyAlignment="1">
      <alignment horizontal="left" vertical="center" wrapText="1"/>
    </xf>
    <xf numFmtId="0" fontId="35" fillId="0" borderId="0" xfId="0" applyFont="1">
      <alignment vertical="center"/>
    </xf>
    <xf numFmtId="0" fontId="0" fillId="0" borderId="0" xfId="0" applyAlignment="1">
      <alignment vertical="center" wrapText="1"/>
    </xf>
    <xf numFmtId="0" fontId="5" fillId="0" borderId="9" xfId="57" applyFont="1" applyBorder="1" applyAlignment="1">
      <alignment vertical="center"/>
      <protection locked="0"/>
    </xf>
    <xf numFmtId="0" fontId="7" fillId="0" borderId="6" xfId="57" applyFont="1" applyBorder="1" applyAlignment="1">
      <alignment horizontal="center" vertical="center"/>
      <protection locked="0"/>
    </xf>
    <xf numFmtId="0" fontId="18" fillId="2" borderId="6" xfId="57" applyFont="1" applyFill="1" applyBorder="1" applyAlignment="1">
      <alignment horizontal="center" vertical="center"/>
      <protection locked="0"/>
    </xf>
    <xf numFmtId="0" fontId="30" fillId="0" borderId="9" xfId="57" applyFont="1" applyBorder="1" applyAlignment="1">
      <alignment horizontal="center" vertical="center" wrapText="1"/>
      <protection locked="0"/>
    </xf>
    <xf numFmtId="0" fontId="30" fillId="0" borderId="0" xfId="57" applyFont="1" applyAlignment="1">
      <alignment horizontal="center" vertical="center"/>
      <protection locked="0"/>
    </xf>
    <xf numFmtId="0" fontId="8" fillId="5" borderId="10" xfId="57" applyFont="1" applyFill="1" applyBorder="1" applyAlignment="1">
      <alignment horizontal="center" vertical="center" wrapText="1"/>
      <protection locked="0"/>
    </xf>
    <xf numFmtId="0" fontId="6" fillId="9" borderId="10" xfId="57" applyFont="1" applyFill="1" applyBorder="1" applyAlignment="1">
      <alignment horizontal="center" vertical="center" wrapText="1"/>
      <protection locked="0"/>
    </xf>
    <xf numFmtId="0" fontId="10" fillId="11" borderId="10" xfId="57" applyFont="1" applyFill="1" applyBorder="1" applyAlignment="1">
      <alignment horizontal="center" vertical="center" wrapText="1"/>
      <protection locked="0"/>
    </xf>
    <xf numFmtId="0" fontId="6" fillId="11" borderId="7" xfId="57" applyFont="1" applyFill="1" applyBorder="1" applyAlignment="1">
      <alignment horizontal="center" vertical="center"/>
      <protection locked="0"/>
    </xf>
    <xf numFmtId="0" fontId="6" fillId="11" borderId="14" xfId="57" applyFont="1" applyFill="1" applyBorder="1" applyAlignment="1">
      <alignment horizontal="center" vertical="center"/>
      <protection locked="0"/>
    </xf>
    <xf numFmtId="0" fontId="6" fillId="11" borderId="8" xfId="57" applyFont="1" applyFill="1" applyBorder="1" applyAlignment="1">
      <alignment horizontal="center" vertical="center"/>
      <protection locked="0"/>
    </xf>
    <xf numFmtId="0" fontId="6" fillId="11" borderId="6" xfId="57" applyFont="1" applyFill="1" applyBorder="1" applyAlignment="1">
      <alignment horizontal="center" vertical="center"/>
      <protection locked="0"/>
    </xf>
    <xf numFmtId="0" fontId="6" fillId="11" borderId="12" xfId="57" applyFont="1" applyFill="1" applyBorder="1" applyAlignment="1">
      <alignment horizontal="center" vertical="center" wrapText="1"/>
      <protection locked="0"/>
    </xf>
    <xf numFmtId="0" fontId="8" fillId="5" borderId="12" xfId="57" applyFont="1" applyFill="1" applyBorder="1" applyAlignment="1">
      <alignment horizontal="center" vertical="center" wrapText="1"/>
      <protection locked="0"/>
    </xf>
    <xf numFmtId="0" fontId="6" fillId="9" borderId="12" xfId="57" applyFont="1" applyFill="1" applyBorder="1" applyAlignment="1">
      <alignment horizontal="center" vertical="center" wrapText="1"/>
      <protection locked="0"/>
    </xf>
    <xf numFmtId="0" fontId="10" fillId="11" borderId="12" xfId="57" applyFont="1" applyFill="1" applyBorder="1" applyAlignment="1">
      <alignment horizontal="center" vertical="center" wrapText="1"/>
      <protection locked="0"/>
    </xf>
    <xf numFmtId="0" fontId="36" fillId="11" borderId="7" xfId="57" applyFont="1" applyFill="1" applyBorder="1" applyAlignment="1">
      <alignment horizontal="center" vertical="center" wrapText="1"/>
      <protection locked="0"/>
    </xf>
    <xf numFmtId="0" fontId="36" fillId="11" borderId="8" xfId="57" applyFont="1" applyFill="1" applyBorder="1" applyAlignment="1">
      <alignment horizontal="center" vertical="center" wrapText="1"/>
      <protection locked="0"/>
    </xf>
    <xf numFmtId="0" fontId="6" fillId="11" borderId="11" xfId="57" applyFont="1" applyFill="1" applyBorder="1" applyAlignment="1">
      <alignment horizontal="center" vertical="center" wrapText="1"/>
      <protection locked="0"/>
    </xf>
    <xf numFmtId="0" fontId="8" fillId="5" borderId="11" xfId="57" applyFont="1" applyFill="1" applyBorder="1" applyAlignment="1">
      <alignment horizontal="center" vertical="center" wrapText="1"/>
      <protection locked="0"/>
    </xf>
    <xf numFmtId="0" fontId="6" fillId="9" borderId="11" xfId="57" applyFont="1" applyFill="1" applyBorder="1" applyAlignment="1">
      <alignment horizontal="center" vertical="center" wrapText="1"/>
      <protection locked="0"/>
    </xf>
    <xf numFmtId="0" fontId="10" fillId="11" borderId="15" xfId="57" applyFont="1" applyFill="1" applyBorder="1" applyAlignment="1">
      <alignment horizontal="center" vertical="center" wrapText="1"/>
      <protection locked="0"/>
    </xf>
    <xf numFmtId="0" fontId="10" fillId="11" borderId="6" xfId="57" applyFont="1" applyFill="1" applyBorder="1" applyAlignment="1">
      <alignment horizontal="center" vertical="center" wrapText="1"/>
      <protection locked="0"/>
    </xf>
    <xf numFmtId="0" fontId="6" fillId="11" borderId="6" xfId="57" applyFont="1" applyFill="1" applyBorder="1" applyAlignment="1">
      <alignment horizontal="center" vertical="center" wrapText="1"/>
      <protection locked="0"/>
    </xf>
    <xf numFmtId="0" fontId="7" fillId="0" borderId="10" xfId="57" applyFont="1" applyBorder="1" applyAlignment="1">
      <alignment horizontal="center" vertical="center" wrapText="1"/>
      <protection locked="0"/>
    </xf>
    <xf numFmtId="0" fontId="7" fillId="0" borderId="6" xfId="57" applyFont="1" applyBorder="1" applyAlignment="1">
      <alignment horizontal="center" vertical="center" wrapText="1"/>
      <protection locked="0"/>
    </xf>
    <xf numFmtId="0" fontId="7" fillId="0" borderId="9" xfId="57" applyFont="1" applyFill="1" applyBorder="1" applyAlignment="1">
      <alignment horizontal="center" vertical="center" wrapText="1"/>
      <protection locked="0"/>
    </xf>
    <xf numFmtId="0" fontId="7" fillId="0" borderId="6" xfId="57" applyFont="1" applyFill="1" applyBorder="1" applyAlignment="1">
      <alignment horizontal="center" vertical="center" wrapText="1"/>
      <protection locked="0"/>
    </xf>
    <xf numFmtId="0" fontId="7" fillId="0" borderId="16" xfId="57" applyFont="1" applyBorder="1" applyAlignment="1">
      <alignment horizontal="center" vertical="center" wrapText="1"/>
      <protection locked="0"/>
    </xf>
    <xf numFmtId="176" fontId="37" fillId="2" borderId="6" xfId="52" applyNumberFormat="1" applyFont="1" applyFill="1" applyBorder="1" applyAlignment="1">
      <alignment horizontal="center" vertical="center" wrapText="1"/>
      <protection locked="0"/>
    </xf>
    <xf numFmtId="38" fontId="14" fillId="0" borderId="6" xfId="57" applyNumberFormat="1" applyFont="1" applyBorder="1" applyAlignment="1">
      <alignment horizontal="center" vertical="center" wrapText="1"/>
      <protection locked="0"/>
    </xf>
    <xf numFmtId="0" fontId="7" fillId="0" borderId="17" xfId="57" applyFont="1" applyBorder="1" applyAlignment="1">
      <alignment horizontal="center" vertical="center" wrapText="1"/>
      <protection locked="0"/>
    </xf>
    <xf numFmtId="0" fontId="7" fillId="0" borderId="11" xfId="57" applyFont="1" applyBorder="1" applyAlignment="1">
      <alignment horizontal="center" vertical="center" wrapText="1"/>
      <protection locked="0"/>
    </xf>
    <xf numFmtId="3" fontId="7" fillId="0" borderId="6" xfId="57" applyNumberFormat="1" applyFont="1" applyBorder="1" applyAlignment="1">
      <alignment horizontal="center" vertical="center" wrapText="1"/>
      <protection locked="0"/>
    </xf>
    <xf numFmtId="3" fontId="7" fillId="20" borderId="6" xfId="57" applyNumberFormat="1" applyFont="1" applyFill="1" applyBorder="1" applyAlignment="1">
      <alignment horizontal="center" vertical="center"/>
      <protection locked="0"/>
    </xf>
    <xf numFmtId="0" fontId="7" fillId="0" borderId="12" xfId="57" applyFont="1" applyBorder="1" applyAlignment="1">
      <alignment horizontal="center" vertical="center" wrapText="1"/>
      <protection locked="0"/>
    </xf>
    <xf numFmtId="0" fontId="7" fillId="0" borderId="1" xfId="57" applyFont="1" applyBorder="1" applyAlignment="1">
      <alignment horizontal="center" vertical="center" wrapText="1"/>
      <protection locked="0"/>
    </xf>
    <xf numFmtId="0" fontId="7" fillId="0" borderId="14" xfId="57" applyFont="1" applyFill="1" applyBorder="1" applyAlignment="1">
      <alignment horizontal="center" vertical="center" wrapText="1"/>
      <protection locked="0"/>
    </xf>
    <xf numFmtId="0" fontId="7" fillId="0" borderId="8" xfId="57" applyFont="1" applyBorder="1" applyAlignment="1">
      <alignment horizontal="center" vertical="center"/>
      <protection locked="0"/>
    </xf>
    <xf numFmtId="0" fontId="30" fillId="0" borderId="6" xfId="57" applyFont="1" applyBorder="1" applyAlignment="1">
      <alignment horizontal="center" vertical="center"/>
      <protection locked="0"/>
    </xf>
    <xf numFmtId="181" fontId="7" fillId="20" borderId="6" xfId="57" applyNumberFormat="1" applyFont="1" applyFill="1" applyBorder="1" applyAlignment="1">
      <alignment horizontal="center" vertical="center"/>
      <protection locked="0"/>
    </xf>
    <xf numFmtId="0" fontId="7" fillId="0" borderId="18" xfId="57" applyFont="1" applyFill="1" applyBorder="1" applyAlignment="1">
      <alignment horizontal="center" vertical="center" wrapText="1"/>
      <protection locked="0"/>
    </xf>
    <xf numFmtId="0" fontId="7" fillId="0" borderId="5" xfId="57" applyFont="1" applyBorder="1" applyAlignment="1">
      <alignment horizontal="center" vertical="center"/>
      <protection locked="0"/>
    </xf>
    <xf numFmtId="0" fontId="7" fillId="2" borderId="6" xfId="57" applyFont="1" applyFill="1" applyBorder="1" applyAlignment="1">
      <alignment horizontal="center" vertical="center" wrapText="1"/>
      <protection locked="0"/>
    </xf>
    <xf numFmtId="0" fontId="7" fillId="0" borderId="14" xfId="57" applyFont="1" applyBorder="1" applyAlignment="1">
      <alignment horizontal="center" vertical="center" wrapText="1"/>
      <protection locked="0"/>
    </xf>
    <xf numFmtId="0" fontId="7" fillId="0" borderId="6" xfId="57" applyFont="1" applyFill="1" applyBorder="1" applyAlignment="1">
      <alignment horizontal="center" vertical="center"/>
      <protection locked="0"/>
    </xf>
    <xf numFmtId="0" fontId="7" fillId="0" borderId="19" xfId="57" applyFont="1" applyBorder="1" applyAlignment="1">
      <alignment horizontal="center" vertical="center"/>
      <protection locked="0"/>
    </xf>
    <xf numFmtId="176" fontId="37" fillId="2" borderId="10" xfId="52" applyNumberFormat="1" applyFont="1" applyFill="1" applyBorder="1" applyAlignment="1">
      <alignment horizontal="center" vertical="center" wrapText="1"/>
      <protection locked="0"/>
    </xf>
    <xf numFmtId="0" fontId="15" fillId="0" borderId="6" xfId="57" applyFont="1" applyBorder="1" applyAlignment="1">
      <alignment horizontal="center" vertical="center" wrapText="1"/>
      <protection locked="0"/>
    </xf>
    <xf numFmtId="3" fontId="7" fillId="0" borderId="10" xfId="57" applyNumberFormat="1" applyFont="1" applyBorder="1" applyAlignment="1">
      <alignment horizontal="center" vertical="center" wrapText="1"/>
      <protection locked="0"/>
    </xf>
    <xf numFmtId="0" fontId="7" fillId="0" borderId="20" xfId="57" applyFont="1" applyBorder="1" applyAlignment="1">
      <alignment horizontal="center" vertical="center"/>
      <protection locked="0"/>
    </xf>
    <xf numFmtId="176" fontId="37" fillId="2" borderId="12" xfId="52" applyNumberFormat="1" applyFont="1" applyFill="1" applyBorder="1" applyAlignment="1">
      <alignment horizontal="center" vertical="center" wrapText="1"/>
      <protection locked="0"/>
    </xf>
    <xf numFmtId="3" fontId="7" fillId="0" borderId="12" xfId="57" applyNumberFormat="1" applyFont="1" applyBorder="1" applyAlignment="1">
      <alignment horizontal="center" vertical="center" wrapText="1"/>
      <protection locked="0"/>
    </xf>
    <xf numFmtId="0" fontId="7" fillId="0" borderId="16" xfId="57" applyFont="1" applyBorder="1" applyAlignment="1">
      <alignment horizontal="center" vertical="center"/>
      <protection locked="0"/>
    </xf>
    <xf numFmtId="176" fontId="37" fillId="2" borderId="11" xfId="52" applyNumberFormat="1" applyFont="1" applyFill="1" applyBorder="1" applyAlignment="1">
      <alignment horizontal="center" vertical="center" wrapText="1"/>
      <protection locked="0"/>
    </xf>
    <xf numFmtId="3" fontId="7" fillId="0" borderId="11" xfId="57" applyNumberFormat="1" applyFont="1" applyBorder="1" applyAlignment="1">
      <alignment horizontal="center" vertical="center" wrapText="1"/>
      <protection locked="0"/>
    </xf>
    <xf numFmtId="0" fontId="15" fillId="0" borderId="14" xfId="57" applyFont="1" applyBorder="1" applyAlignment="1">
      <alignment horizontal="center" vertical="center" wrapText="1"/>
      <protection locked="0"/>
    </xf>
    <xf numFmtId="0" fontId="15" fillId="0" borderId="8" xfId="57" applyFont="1" applyBorder="1" applyAlignment="1">
      <alignment horizontal="center" vertical="center"/>
      <protection locked="0"/>
    </xf>
    <xf numFmtId="176" fontId="10" fillId="2" borderId="6" xfId="52" applyNumberFormat="1" applyFont="1" applyFill="1" applyBorder="1" applyAlignment="1">
      <alignment horizontal="center" vertical="center" wrapText="1"/>
      <protection locked="0"/>
    </xf>
    <xf numFmtId="38" fontId="15" fillId="0" borderId="6" xfId="57" applyNumberFormat="1" applyFont="1" applyBorder="1" applyAlignment="1">
      <alignment horizontal="center" vertical="center" wrapText="1"/>
      <protection locked="0"/>
    </xf>
    <xf numFmtId="3" fontId="15" fillId="0" borderId="6" xfId="57" applyNumberFormat="1" applyFont="1" applyBorder="1" applyAlignment="1">
      <alignment horizontal="center" vertical="center" wrapText="1"/>
      <protection locked="0"/>
    </xf>
    <xf numFmtId="0" fontId="15" fillId="0" borderId="10" xfId="57" applyFont="1" applyBorder="1" applyAlignment="1">
      <alignment horizontal="center" vertical="center" wrapText="1"/>
      <protection locked="0"/>
    </xf>
    <xf numFmtId="0" fontId="7" fillId="0" borderId="0" xfId="57" applyFont="1" applyAlignment="1">
      <alignment horizontal="center" vertical="center" wrapText="1"/>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2" xfId="50"/>
    <cellStyle name="千位分隔[0] 2 2" xfId="51"/>
    <cellStyle name="千位分隔[0] 5" xfId="52"/>
    <cellStyle name="千位分隔[0] 2 3" xfId="53"/>
    <cellStyle name="常规 11" xfId="54"/>
    <cellStyle name="常规 2" xfId="55"/>
    <cellStyle name="常规 3" xfId="56"/>
    <cellStyle name="常规 4"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15</xdr:col>
      <xdr:colOff>0</xdr:colOff>
      <xdr:row>2</xdr:row>
      <xdr:rowOff>9526</xdr:rowOff>
    </xdr:from>
    <xdr:to>
      <xdr:col>15</xdr:col>
      <xdr:colOff>751205</xdr:colOff>
      <xdr:row>2</xdr:row>
      <xdr:rowOff>476250</xdr:rowOff>
    </xdr:to>
    <xdr:cxnSp>
      <xdr:nvCxnSpPr>
        <xdr:cNvPr id="2" name="直接连接符 1"/>
        <xdr:cNvCxnSpPr/>
      </xdr:nvCxnSpPr>
      <xdr:spPr>
        <a:xfrm flipV="1">
          <a:off x="19461480" y="835025"/>
          <a:ext cx="751205" cy="3524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8"/>
  <sheetViews>
    <sheetView workbookViewId="0">
      <pane xSplit="4" ySplit="4" topLeftCell="K56" activePane="bottomRight" state="frozen"/>
      <selection/>
      <selection pane="topRight"/>
      <selection pane="bottomLeft"/>
      <selection pane="bottomRight" activeCell="M62" sqref="M62"/>
    </sheetView>
  </sheetViews>
  <sheetFormatPr defaultColWidth="9" defaultRowHeight="13.5"/>
  <cols>
    <col min="1" max="1" width="13" customWidth="1"/>
    <col min="2" max="2" width="17.6666666666667" customWidth="1"/>
    <col min="3" max="4" width="15.1333333333333" customWidth="1"/>
    <col min="5" max="5" width="12.6666666666667" style="261" customWidth="1"/>
    <col min="6" max="6" width="11.1333333333333" customWidth="1"/>
    <col min="8" max="12" width="9" customWidth="1"/>
    <col min="13" max="13" width="95.3333333333333" customWidth="1"/>
    <col min="14" max="14" width="17.1333333333333" customWidth="1"/>
    <col min="15" max="15" width="16.8" customWidth="1"/>
    <col min="16" max="16" width="7.66666666666667" customWidth="1"/>
    <col min="17" max="17" width="16.8" customWidth="1"/>
    <col min="18" max="18" width="7.66666666666667" customWidth="1"/>
    <col min="19" max="19" width="16.8" customWidth="1"/>
    <col min="20" max="20" width="7.66666666666667" customWidth="1"/>
    <col min="21" max="21" width="16.8" customWidth="1"/>
    <col min="22" max="22" width="9" customWidth="1"/>
    <col min="23" max="23" width="16.8" customWidth="1"/>
    <col min="24" max="24" width="9" customWidth="1"/>
    <col min="25" max="25" width="15.1333333333333" customWidth="1"/>
  </cols>
  <sheetData>
    <row r="1" ht="22.5" spans="1:25">
      <c r="A1" s="262" t="s">
        <v>0</v>
      </c>
      <c r="B1" s="262"/>
      <c r="C1" s="262"/>
      <c r="D1" s="262"/>
      <c r="E1" s="262"/>
      <c r="F1" s="262"/>
      <c r="G1" s="262"/>
      <c r="H1" s="262"/>
      <c r="I1" s="262"/>
      <c r="J1" s="262"/>
      <c r="K1" s="262"/>
      <c r="L1" s="262"/>
      <c r="M1" s="263" t="s">
        <v>1</v>
      </c>
      <c r="N1" s="264" t="s">
        <v>2</v>
      </c>
      <c r="O1" s="265"/>
      <c r="P1" s="265"/>
      <c r="Q1" s="266"/>
      <c r="R1" s="266"/>
      <c r="S1" s="266"/>
      <c r="T1" s="266"/>
      <c r="U1" s="266"/>
      <c r="V1" s="266"/>
      <c r="W1" s="266"/>
      <c r="X1" s="266"/>
    </row>
    <row r="2" ht="14.25" spans="1:25">
      <c r="A2" s="91" t="s">
        <v>3</v>
      </c>
      <c r="B2" s="267" t="s">
        <v>4</v>
      </c>
      <c r="C2" s="267" t="s">
        <v>5</v>
      </c>
      <c r="D2" s="267" t="s">
        <v>6</v>
      </c>
      <c r="E2" s="267" t="s">
        <v>7</v>
      </c>
      <c r="F2" s="267" t="s">
        <v>8</v>
      </c>
      <c r="G2" s="91" t="s">
        <v>9</v>
      </c>
      <c r="H2" s="91" t="s">
        <v>10</v>
      </c>
      <c r="I2" s="268" t="s">
        <v>11</v>
      </c>
      <c r="J2" s="268" t="s">
        <v>12</v>
      </c>
      <c r="K2" s="268" t="s">
        <v>13</v>
      </c>
      <c r="L2" s="268" t="s">
        <v>14</v>
      </c>
      <c r="M2" s="269" t="s">
        <v>15</v>
      </c>
      <c r="N2" s="91" t="s">
        <v>16</v>
      </c>
      <c r="O2" s="270" t="s">
        <v>17</v>
      </c>
      <c r="P2" s="271"/>
      <c r="Q2" s="271"/>
      <c r="R2" s="271"/>
      <c r="S2" s="271"/>
      <c r="T2" s="271"/>
      <c r="U2" s="271"/>
      <c r="V2" s="271"/>
      <c r="W2" s="272"/>
      <c r="X2" s="273"/>
      <c r="Y2" s="267" t="s">
        <v>18</v>
      </c>
    </row>
    <row r="3" s="260" customFormat="1" spans="1:25">
      <c r="A3" s="274"/>
      <c r="B3" s="275"/>
      <c r="C3" s="275"/>
      <c r="D3" s="275"/>
      <c r="E3" s="275"/>
      <c r="F3" s="275"/>
      <c r="G3" s="274"/>
      <c r="H3" s="274"/>
      <c r="I3" s="276"/>
      <c r="J3" s="276"/>
      <c r="K3" s="276"/>
      <c r="L3" s="276"/>
      <c r="M3" s="277"/>
      <c r="N3" s="274"/>
      <c r="O3" s="278" t="s">
        <v>19</v>
      </c>
      <c r="P3" s="279"/>
      <c r="Q3" s="278" t="s">
        <v>20</v>
      </c>
      <c r="R3" s="279"/>
      <c r="S3" s="278" t="s">
        <v>21</v>
      </c>
      <c r="T3" s="279"/>
      <c r="U3" s="278" t="s">
        <v>22</v>
      </c>
      <c r="V3" s="279"/>
      <c r="W3" s="278" t="s">
        <v>23</v>
      </c>
      <c r="X3" s="279"/>
      <c r="Y3" s="275"/>
    </row>
    <row r="4" ht="21" customHeight="1" spans="1:25">
      <c r="A4" s="280"/>
      <c r="B4" s="281"/>
      <c r="C4" s="281"/>
      <c r="D4" s="281"/>
      <c r="E4" s="281"/>
      <c r="F4" s="275"/>
      <c r="G4" s="280"/>
      <c r="H4" s="280"/>
      <c r="I4" s="282"/>
      <c r="J4" s="282"/>
      <c r="K4" s="282"/>
      <c r="L4" s="282"/>
      <c r="M4" s="283"/>
      <c r="N4" s="280"/>
      <c r="O4" s="284" t="s">
        <v>24</v>
      </c>
      <c r="P4" s="284" t="s">
        <v>25</v>
      </c>
      <c r="Q4" s="284" t="s">
        <v>24</v>
      </c>
      <c r="R4" s="284" t="s">
        <v>25</v>
      </c>
      <c r="S4" s="284" t="s">
        <v>24</v>
      </c>
      <c r="T4" s="284" t="s">
        <v>25</v>
      </c>
      <c r="U4" s="284" t="s">
        <v>24</v>
      </c>
      <c r="V4" s="284" t="s">
        <v>26</v>
      </c>
      <c r="W4" s="284" t="s">
        <v>24</v>
      </c>
      <c r="X4" s="285" t="s">
        <v>26</v>
      </c>
      <c r="Y4" s="281" t="s">
        <v>18</v>
      </c>
    </row>
    <row r="5" ht="14.25" spans="1:25">
      <c r="A5" s="286" t="s">
        <v>27</v>
      </c>
      <c r="B5" s="287" t="s">
        <v>28</v>
      </c>
      <c r="C5" s="287"/>
      <c r="D5" s="287"/>
      <c r="E5" s="288" t="s">
        <v>29</v>
      </c>
      <c r="F5" s="289" t="s">
        <v>30</v>
      </c>
      <c r="G5" s="290" t="s">
        <v>31</v>
      </c>
      <c r="H5" s="291"/>
      <c r="I5" s="292">
        <f t="shared" ref="I5:I35" si="0">IF(N$1="&lt;=2",IF(H5="√",W5,0),IF(N$1="&lt;=5",IF(H5="√",U5,0),IF(N$1="&lt;=10",IF(H5="√",S5,0),IF(N$1="&lt;=20",IF(H5="√",Q5,0),IF(N$1="&gt;20",IF(H5="√",O5,0))))))</f>
        <v>0</v>
      </c>
      <c r="J5" s="292">
        <f t="shared" ref="J5:J34" si="1">I5-L5</f>
        <v>0</v>
      </c>
      <c r="K5" s="292">
        <f t="shared" ref="K5:K34" si="2">IF(N$1="&lt;=2",IF(H5="√",X5,0),IF(N$1="&lt;=5",IF(H5="√",V5,0),IF(N$1="&lt;=10",IF(H5="√",T5,0),IF(N$1="&lt;=20",IF(H5="√",R5,0),IF(N$1="&gt;20",IF(H5="√",P5,0))))))</f>
        <v>0</v>
      </c>
      <c r="L5" s="292">
        <f t="shared" ref="L5:L34" si="3">IF(N$1="&lt;=2",IF(H5="√",X5*1200,0),IF(N$1="&lt;=5",IF(H5="√",V5*1200,0),IF(N$1="&lt;=10",IF(H5="√",T5*1200,0),IF(N$1="&lt;=20",IF(H5="√",R5*1200,0),IF(N$1="&gt;20",IF(H5="√",P5*1200,0))))))</f>
        <v>0</v>
      </c>
      <c r="M5" s="293" t="s">
        <v>32</v>
      </c>
      <c r="N5" s="294" t="s">
        <v>33</v>
      </c>
      <c r="O5" s="295">
        <v>100000</v>
      </c>
      <c r="P5" s="296">
        <v>2</v>
      </c>
      <c r="Q5" s="295">
        <v>80000</v>
      </c>
      <c r="R5" s="296">
        <v>2</v>
      </c>
      <c r="S5" s="295">
        <v>70000</v>
      </c>
      <c r="T5" s="296">
        <v>2</v>
      </c>
      <c r="U5" s="295">
        <v>60000</v>
      </c>
      <c r="V5" s="296">
        <v>2</v>
      </c>
      <c r="W5" s="295">
        <v>50000</v>
      </c>
      <c r="X5" s="296">
        <v>2</v>
      </c>
      <c r="Y5" s="102" t="s">
        <v>30</v>
      </c>
    </row>
    <row r="6" ht="28.5" spans="1:25">
      <c r="A6" s="297"/>
      <c r="B6" s="287"/>
      <c r="C6" s="287"/>
      <c r="D6" s="287"/>
      <c r="E6" s="288" t="s">
        <v>34</v>
      </c>
      <c r="F6" s="289" t="s">
        <v>30</v>
      </c>
      <c r="G6" s="290" t="s">
        <v>31</v>
      </c>
      <c r="H6" s="291"/>
      <c r="I6" s="292">
        <f t="shared" si="0"/>
        <v>0</v>
      </c>
      <c r="J6" s="292">
        <f t="shared" si="1"/>
        <v>0</v>
      </c>
      <c r="K6" s="292">
        <f t="shared" si="2"/>
        <v>0</v>
      </c>
      <c r="L6" s="292">
        <f t="shared" si="3"/>
        <v>0</v>
      </c>
      <c r="M6" s="298" t="s">
        <v>35</v>
      </c>
      <c r="N6" s="294" t="s">
        <v>36</v>
      </c>
      <c r="O6" s="295">
        <v>250000</v>
      </c>
      <c r="P6" s="296">
        <v>1</v>
      </c>
      <c r="Q6" s="295">
        <v>250000</v>
      </c>
      <c r="R6" s="296">
        <v>1</v>
      </c>
      <c r="S6" s="295">
        <v>250000</v>
      </c>
      <c r="T6" s="296">
        <v>1</v>
      </c>
      <c r="U6" s="295">
        <v>250000</v>
      </c>
      <c r="V6" s="296">
        <v>1</v>
      </c>
      <c r="W6" s="295">
        <v>250000</v>
      </c>
      <c r="X6" s="296">
        <v>1</v>
      </c>
      <c r="Y6" s="102"/>
    </row>
    <row r="7" ht="14.25" spans="1:25">
      <c r="A7" s="297"/>
      <c r="B7" s="287"/>
      <c r="C7" s="287"/>
      <c r="D7" s="287"/>
      <c r="E7" s="299" t="s">
        <v>37</v>
      </c>
      <c r="F7" s="289" t="s">
        <v>30</v>
      </c>
      <c r="G7" s="300" t="s">
        <v>31</v>
      </c>
      <c r="H7" s="291"/>
      <c r="I7" s="292">
        <f t="shared" si="0"/>
        <v>0</v>
      </c>
      <c r="J7" s="292">
        <f t="shared" si="1"/>
        <v>0</v>
      </c>
      <c r="K7" s="292">
        <f t="shared" si="2"/>
        <v>0</v>
      </c>
      <c r="L7" s="292">
        <f t="shared" si="3"/>
        <v>0</v>
      </c>
      <c r="M7" s="287" t="s">
        <v>38</v>
      </c>
      <c r="N7" s="263" t="s">
        <v>33</v>
      </c>
      <c r="O7" s="295">
        <v>500000</v>
      </c>
      <c r="P7" s="296">
        <v>3</v>
      </c>
      <c r="Q7" s="295">
        <v>400000</v>
      </c>
      <c r="R7" s="296">
        <v>3</v>
      </c>
      <c r="S7" s="295">
        <v>300000</v>
      </c>
      <c r="T7" s="296">
        <v>3</v>
      </c>
      <c r="U7" s="295">
        <v>200000</v>
      </c>
      <c r="V7" s="296">
        <v>3</v>
      </c>
      <c r="W7" s="295">
        <v>100000</v>
      </c>
      <c r="X7" s="296">
        <v>3</v>
      </c>
      <c r="Y7" s="102"/>
    </row>
    <row r="8" ht="42.75" spans="1:25">
      <c r="A8" s="297"/>
      <c r="B8" s="287"/>
      <c r="C8" s="287"/>
      <c r="D8" s="287"/>
      <c r="E8" s="299" t="s">
        <v>39</v>
      </c>
      <c r="F8" s="289" t="s">
        <v>30</v>
      </c>
      <c r="G8" s="300" t="s">
        <v>40</v>
      </c>
      <c r="H8" s="291"/>
      <c r="I8" s="292">
        <f t="shared" si="0"/>
        <v>0</v>
      </c>
      <c r="J8" s="292">
        <f t="shared" si="1"/>
        <v>0</v>
      </c>
      <c r="K8" s="292">
        <f t="shared" si="2"/>
        <v>0</v>
      </c>
      <c r="L8" s="292">
        <f t="shared" si="3"/>
        <v>0</v>
      </c>
      <c r="M8" s="287" t="s">
        <v>41</v>
      </c>
      <c r="N8" s="301"/>
      <c r="O8" s="295">
        <v>1000000</v>
      </c>
      <c r="P8" s="296">
        <v>10</v>
      </c>
      <c r="Q8" s="295">
        <v>800000</v>
      </c>
      <c r="R8" s="296">
        <v>10</v>
      </c>
      <c r="S8" s="295">
        <v>600000</v>
      </c>
      <c r="T8" s="296">
        <v>10</v>
      </c>
      <c r="U8" s="295">
        <v>400000</v>
      </c>
      <c r="V8" s="296">
        <v>10</v>
      </c>
      <c r="W8" s="295">
        <v>300000</v>
      </c>
      <c r="X8" s="296">
        <v>10</v>
      </c>
      <c r="Y8" s="102"/>
    </row>
    <row r="9" ht="16.5" spans="1:25">
      <c r="A9" s="297"/>
      <c r="B9" s="287"/>
      <c r="C9" s="287"/>
      <c r="D9" s="287"/>
      <c r="E9" s="299" t="s">
        <v>42</v>
      </c>
      <c r="F9" s="289" t="s">
        <v>30</v>
      </c>
      <c r="G9" s="300" t="s">
        <v>40</v>
      </c>
      <c r="H9" s="291"/>
      <c r="I9" s="292">
        <f t="shared" si="0"/>
        <v>0</v>
      </c>
      <c r="J9" s="292">
        <f t="shared" si="1"/>
        <v>0</v>
      </c>
      <c r="K9" s="292">
        <f t="shared" si="2"/>
        <v>0</v>
      </c>
      <c r="L9" s="292">
        <f t="shared" si="3"/>
        <v>0</v>
      </c>
      <c r="M9" s="287" t="s">
        <v>43</v>
      </c>
      <c r="N9" s="301"/>
      <c r="O9" s="295">
        <v>800000</v>
      </c>
      <c r="P9" s="296">
        <v>8</v>
      </c>
      <c r="Q9" s="295">
        <v>600000</v>
      </c>
      <c r="R9" s="296">
        <v>8</v>
      </c>
      <c r="S9" s="295">
        <v>500000</v>
      </c>
      <c r="T9" s="296">
        <v>8</v>
      </c>
      <c r="U9" s="295">
        <v>300000</v>
      </c>
      <c r="V9" s="296">
        <v>8</v>
      </c>
      <c r="W9" s="295">
        <v>200000</v>
      </c>
      <c r="X9" s="296">
        <v>8</v>
      </c>
      <c r="Y9" s="102"/>
    </row>
    <row r="10" ht="16.5" spans="1:25">
      <c r="A10" s="297"/>
      <c r="B10" s="287"/>
      <c r="C10" s="287"/>
      <c r="D10" s="287"/>
      <c r="E10" s="299" t="s">
        <v>44</v>
      </c>
      <c r="F10" s="289" t="s">
        <v>30</v>
      </c>
      <c r="G10" s="300" t="s">
        <v>40</v>
      </c>
      <c r="H10" s="291"/>
      <c r="I10" s="292">
        <f t="shared" si="0"/>
        <v>0</v>
      </c>
      <c r="J10" s="292">
        <f t="shared" si="1"/>
        <v>0</v>
      </c>
      <c r="K10" s="292">
        <f t="shared" si="2"/>
        <v>0</v>
      </c>
      <c r="L10" s="292">
        <f t="shared" si="3"/>
        <v>0</v>
      </c>
      <c r="M10" s="287" t="s">
        <v>45</v>
      </c>
      <c r="N10" s="301"/>
      <c r="O10" s="295">
        <v>100000</v>
      </c>
      <c r="P10" s="296">
        <v>2</v>
      </c>
      <c r="Q10" s="295">
        <v>80000</v>
      </c>
      <c r="R10" s="296">
        <v>2</v>
      </c>
      <c r="S10" s="295">
        <v>70000</v>
      </c>
      <c r="T10" s="296">
        <v>2</v>
      </c>
      <c r="U10" s="295">
        <v>60000</v>
      </c>
      <c r="V10" s="296">
        <v>2</v>
      </c>
      <c r="W10" s="295">
        <v>50000</v>
      </c>
      <c r="X10" s="296">
        <v>2</v>
      </c>
      <c r="Y10" s="102"/>
    </row>
    <row r="11" ht="28.5" spans="1:25">
      <c r="A11" s="297"/>
      <c r="B11" s="287"/>
      <c r="C11" s="287"/>
      <c r="D11" s="287"/>
      <c r="E11" s="299" t="s">
        <v>46</v>
      </c>
      <c r="F11" s="289" t="s">
        <v>30</v>
      </c>
      <c r="G11" s="300" t="s">
        <v>31</v>
      </c>
      <c r="H11" s="291"/>
      <c r="I11" s="292">
        <f t="shared" si="0"/>
        <v>0</v>
      </c>
      <c r="J11" s="292">
        <f t="shared" si="1"/>
        <v>0</v>
      </c>
      <c r="K11" s="292">
        <f t="shared" si="2"/>
        <v>0</v>
      </c>
      <c r="L11" s="292">
        <f t="shared" si="3"/>
        <v>0</v>
      </c>
      <c r="M11" s="287" t="s">
        <v>47</v>
      </c>
      <c r="N11" s="263" t="s">
        <v>33</v>
      </c>
      <c r="O11" s="295">
        <v>40000</v>
      </c>
      <c r="P11" s="296">
        <v>2</v>
      </c>
      <c r="Q11" s="295">
        <v>30000</v>
      </c>
      <c r="R11" s="296">
        <v>2</v>
      </c>
      <c r="S11" s="295">
        <v>20000</v>
      </c>
      <c r="T11" s="296">
        <v>2</v>
      </c>
      <c r="U11" s="295">
        <v>10000</v>
      </c>
      <c r="V11" s="296">
        <v>2</v>
      </c>
      <c r="W11" s="295">
        <v>10000</v>
      </c>
      <c r="X11" s="296">
        <v>2</v>
      </c>
      <c r="Y11" s="102"/>
    </row>
    <row r="12" ht="28.5" spans="1:25">
      <c r="A12" s="297"/>
      <c r="B12" s="287"/>
      <c r="C12" s="287"/>
      <c r="D12" s="287"/>
      <c r="E12" s="299" t="s">
        <v>48</v>
      </c>
      <c r="F12" s="289" t="s">
        <v>30</v>
      </c>
      <c r="G12" s="300" t="s">
        <v>31</v>
      </c>
      <c r="H12" s="291"/>
      <c r="I12" s="292">
        <f t="shared" si="0"/>
        <v>0</v>
      </c>
      <c r="J12" s="292">
        <f t="shared" si="1"/>
        <v>0</v>
      </c>
      <c r="K12" s="292">
        <f t="shared" si="2"/>
        <v>0</v>
      </c>
      <c r="L12" s="292">
        <f t="shared" si="3"/>
        <v>0</v>
      </c>
      <c r="M12" s="287" t="s">
        <v>49</v>
      </c>
      <c r="N12" s="263" t="s">
        <v>33</v>
      </c>
      <c r="O12" s="295">
        <v>50000</v>
      </c>
      <c r="P12" s="296">
        <v>2</v>
      </c>
      <c r="Q12" s="295">
        <v>40000</v>
      </c>
      <c r="R12" s="296">
        <v>2</v>
      </c>
      <c r="S12" s="295">
        <v>30000</v>
      </c>
      <c r="T12" s="296">
        <v>2</v>
      </c>
      <c r="U12" s="295">
        <v>20000</v>
      </c>
      <c r="V12" s="296">
        <v>2</v>
      </c>
      <c r="W12" s="295">
        <v>10000</v>
      </c>
      <c r="X12" s="296">
        <v>2</v>
      </c>
      <c r="Y12" s="102"/>
    </row>
    <row r="13" ht="28.5" spans="1:25">
      <c r="A13" s="297"/>
      <c r="B13" s="287"/>
      <c r="C13" s="287"/>
      <c r="D13" s="287"/>
      <c r="E13" s="299" t="s">
        <v>50</v>
      </c>
      <c r="F13" s="289" t="s">
        <v>30</v>
      </c>
      <c r="G13" s="300" t="s">
        <v>31</v>
      </c>
      <c r="H13" s="291"/>
      <c r="I13" s="292">
        <f t="shared" si="0"/>
        <v>0</v>
      </c>
      <c r="J13" s="292">
        <f t="shared" si="1"/>
        <v>0</v>
      </c>
      <c r="K13" s="292">
        <f t="shared" si="2"/>
        <v>0</v>
      </c>
      <c r="L13" s="292">
        <f t="shared" si="3"/>
        <v>0</v>
      </c>
      <c r="M13" s="287" t="s">
        <v>51</v>
      </c>
      <c r="N13" s="263" t="s">
        <v>33</v>
      </c>
      <c r="O13" s="295">
        <v>50000</v>
      </c>
      <c r="P13" s="296">
        <v>2</v>
      </c>
      <c r="Q13" s="295">
        <v>40000</v>
      </c>
      <c r="R13" s="296">
        <v>2</v>
      </c>
      <c r="S13" s="295">
        <v>30000</v>
      </c>
      <c r="T13" s="296">
        <v>2</v>
      </c>
      <c r="U13" s="295">
        <v>20000</v>
      </c>
      <c r="V13" s="296">
        <v>2</v>
      </c>
      <c r="W13" s="295">
        <v>10000</v>
      </c>
      <c r="X13" s="296">
        <v>2</v>
      </c>
      <c r="Y13" s="102"/>
    </row>
    <row r="14" ht="42.75" spans="1:25">
      <c r="A14" s="297"/>
      <c r="B14" s="287"/>
      <c r="C14" s="287"/>
      <c r="D14" s="287"/>
      <c r="E14" s="299" t="s">
        <v>52</v>
      </c>
      <c r="F14" s="289" t="s">
        <v>30</v>
      </c>
      <c r="G14" s="300" t="s">
        <v>31</v>
      </c>
      <c r="H14" s="291"/>
      <c r="I14" s="292">
        <f t="shared" si="0"/>
        <v>0</v>
      </c>
      <c r="J14" s="292">
        <f t="shared" si="1"/>
        <v>0</v>
      </c>
      <c r="K14" s="292">
        <f t="shared" si="2"/>
        <v>0</v>
      </c>
      <c r="L14" s="292">
        <f t="shared" si="3"/>
        <v>0</v>
      </c>
      <c r="M14" s="287" t="s">
        <v>53</v>
      </c>
      <c r="N14" s="287" t="s">
        <v>54</v>
      </c>
      <c r="O14" s="295"/>
      <c r="P14" s="296"/>
      <c r="Q14" s="295"/>
      <c r="R14" s="296"/>
      <c r="S14" s="295"/>
      <c r="T14" s="296"/>
      <c r="U14" s="295"/>
      <c r="V14" s="296"/>
      <c r="W14" s="295"/>
      <c r="X14" s="296"/>
      <c r="Y14" s="102"/>
    </row>
    <row r="15" ht="14.25" spans="1:25">
      <c r="A15" s="297"/>
      <c r="B15" s="287"/>
      <c r="C15" s="287"/>
      <c r="D15" s="287"/>
      <c r="E15" s="299" t="s">
        <v>55</v>
      </c>
      <c r="F15" s="289" t="s">
        <v>30</v>
      </c>
      <c r="G15" s="300" t="s">
        <v>31</v>
      </c>
      <c r="H15" s="291"/>
      <c r="I15" s="292"/>
      <c r="J15" s="292"/>
      <c r="K15" s="292"/>
      <c r="L15" s="292"/>
      <c r="M15" s="287" t="s">
        <v>56</v>
      </c>
      <c r="N15" s="287"/>
      <c r="O15" s="295">
        <v>100000</v>
      </c>
      <c r="P15" s="296">
        <v>3</v>
      </c>
      <c r="Q15" s="295">
        <v>80000</v>
      </c>
      <c r="R15" s="296">
        <v>2</v>
      </c>
      <c r="S15" s="295">
        <v>60000</v>
      </c>
      <c r="T15" s="296">
        <v>2</v>
      </c>
      <c r="U15" s="295">
        <v>50000</v>
      </c>
      <c r="V15" s="296"/>
      <c r="W15" s="295">
        <v>50000</v>
      </c>
      <c r="X15" s="296"/>
      <c r="Y15" s="102"/>
    </row>
    <row r="16" ht="14.25" spans="1:25">
      <c r="A16" s="297"/>
      <c r="B16" s="287"/>
      <c r="C16" s="287"/>
      <c r="D16" s="287"/>
      <c r="E16" s="299" t="s">
        <v>57</v>
      </c>
      <c r="F16" s="289" t="s">
        <v>30</v>
      </c>
      <c r="G16" s="300" t="s">
        <v>31</v>
      </c>
      <c r="H16" s="291"/>
      <c r="I16" s="292">
        <f t="shared" si="0"/>
        <v>0</v>
      </c>
      <c r="J16" s="292">
        <f t="shared" si="1"/>
        <v>0</v>
      </c>
      <c r="K16" s="292">
        <f t="shared" si="2"/>
        <v>0</v>
      </c>
      <c r="L16" s="292">
        <f t="shared" si="3"/>
        <v>0</v>
      </c>
      <c r="M16" s="287" t="s">
        <v>58</v>
      </c>
      <c r="N16" s="263" t="s">
        <v>33</v>
      </c>
      <c r="O16" s="295">
        <v>100000</v>
      </c>
      <c r="P16" s="296">
        <v>1</v>
      </c>
      <c r="Q16" s="295">
        <v>80000</v>
      </c>
      <c r="R16" s="296">
        <v>1</v>
      </c>
      <c r="S16" s="295">
        <v>60000</v>
      </c>
      <c r="T16" s="296">
        <v>1</v>
      </c>
      <c r="U16" s="295">
        <v>50000</v>
      </c>
      <c r="V16" s="296">
        <v>1</v>
      </c>
      <c r="W16" s="295">
        <v>30000</v>
      </c>
      <c r="X16" s="296">
        <v>1</v>
      </c>
      <c r="Y16" s="102"/>
    </row>
    <row r="17" ht="28.5" spans="1:25">
      <c r="A17" s="297"/>
      <c r="B17" s="287"/>
      <c r="C17" s="287"/>
      <c r="D17" s="287"/>
      <c r="E17" s="299" t="s">
        <v>59</v>
      </c>
      <c r="F17" s="289" t="s">
        <v>30</v>
      </c>
      <c r="G17" s="300" t="s">
        <v>31</v>
      </c>
      <c r="H17" s="291"/>
      <c r="I17" s="292">
        <f t="shared" si="0"/>
        <v>0</v>
      </c>
      <c r="J17" s="292">
        <f t="shared" si="1"/>
        <v>0</v>
      </c>
      <c r="K17" s="292">
        <f t="shared" si="2"/>
        <v>0</v>
      </c>
      <c r="L17" s="292">
        <f t="shared" si="3"/>
        <v>0</v>
      </c>
      <c r="M17" s="287" t="s">
        <v>60</v>
      </c>
      <c r="N17" s="287" t="s">
        <v>61</v>
      </c>
      <c r="O17" s="295">
        <v>50000</v>
      </c>
      <c r="P17" s="296">
        <v>1</v>
      </c>
      <c r="Q17" s="295">
        <v>50000</v>
      </c>
      <c r="R17" s="296">
        <v>1</v>
      </c>
      <c r="S17" s="295">
        <v>50000</v>
      </c>
      <c r="T17" s="296">
        <v>1</v>
      </c>
      <c r="U17" s="295">
        <v>50000</v>
      </c>
      <c r="V17" s="296">
        <v>1</v>
      </c>
      <c r="W17" s="295">
        <v>50000</v>
      </c>
      <c r="X17" s="296">
        <v>1</v>
      </c>
      <c r="Y17" s="102"/>
    </row>
    <row r="18" ht="28.5" spans="1:25">
      <c r="A18" s="297"/>
      <c r="B18" s="287"/>
      <c r="C18" s="287"/>
      <c r="D18" s="287"/>
      <c r="E18" s="299" t="s">
        <v>62</v>
      </c>
      <c r="F18" s="289" t="s">
        <v>30</v>
      </c>
      <c r="G18" s="300" t="s">
        <v>31</v>
      </c>
      <c r="H18" s="291"/>
      <c r="I18" s="292">
        <f t="shared" si="0"/>
        <v>0</v>
      </c>
      <c r="J18" s="292">
        <f t="shared" si="1"/>
        <v>0</v>
      </c>
      <c r="K18" s="292">
        <f t="shared" si="2"/>
        <v>0</v>
      </c>
      <c r="L18" s="292">
        <f t="shared" si="3"/>
        <v>0</v>
      </c>
      <c r="M18" s="287" t="s">
        <v>63</v>
      </c>
      <c r="N18" s="287" t="s">
        <v>61</v>
      </c>
      <c r="O18" s="295">
        <v>30000</v>
      </c>
      <c r="P18" s="296">
        <v>2</v>
      </c>
      <c r="Q18" s="295">
        <v>30000</v>
      </c>
      <c r="R18" s="296">
        <v>2</v>
      </c>
      <c r="S18" s="295">
        <v>30000</v>
      </c>
      <c r="T18" s="296">
        <v>2</v>
      </c>
      <c r="U18" s="295">
        <v>30000</v>
      </c>
      <c r="V18" s="296">
        <v>2</v>
      </c>
      <c r="W18" s="295">
        <v>30000</v>
      </c>
      <c r="X18" s="296">
        <v>2</v>
      </c>
      <c r="Y18" s="102"/>
    </row>
    <row r="19" ht="28.5" spans="1:25">
      <c r="A19" s="297"/>
      <c r="B19" s="287"/>
      <c r="C19" s="287"/>
      <c r="D19" s="287"/>
      <c r="E19" s="299" t="s">
        <v>64</v>
      </c>
      <c r="F19" s="289" t="s">
        <v>30</v>
      </c>
      <c r="G19" s="300" t="s">
        <v>31</v>
      </c>
      <c r="H19" s="291"/>
      <c r="I19" s="292">
        <f t="shared" si="0"/>
        <v>0</v>
      </c>
      <c r="J19" s="292">
        <f t="shared" si="1"/>
        <v>0</v>
      </c>
      <c r="K19" s="292">
        <f t="shared" si="2"/>
        <v>0</v>
      </c>
      <c r="L19" s="292">
        <f t="shared" si="3"/>
        <v>0</v>
      </c>
      <c r="M19" s="287" t="s">
        <v>65</v>
      </c>
      <c r="N19" s="287" t="s">
        <v>61</v>
      </c>
      <c r="O19" s="295">
        <v>50000</v>
      </c>
      <c r="P19" s="296">
        <v>1</v>
      </c>
      <c r="Q19" s="295">
        <v>50000</v>
      </c>
      <c r="R19" s="296">
        <v>1</v>
      </c>
      <c r="S19" s="295">
        <v>50000</v>
      </c>
      <c r="T19" s="296">
        <v>1</v>
      </c>
      <c r="U19" s="295">
        <v>50000</v>
      </c>
      <c r="V19" s="296">
        <v>1</v>
      </c>
      <c r="W19" s="295">
        <v>50000</v>
      </c>
      <c r="X19" s="296">
        <v>1</v>
      </c>
      <c r="Y19" s="102"/>
    </row>
    <row r="20" ht="42.75" spans="1:25">
      <c r="A20" s="297"/>
      <c r="B20" s="287"/>
      <c r="C20" s="287"/>
      <c r="D20" s="287"/>
      <c r="E20" s="299" t="s">
        <v>66</v>
      </c>
      <c r="F20" s="289" t="s">
        <v>30</v>
      </c>
      <c r="G20" s="300" t="s">
        <v>31</v>
      </c>
      <c r="H20" s="291"/>
      <c r="I20" s="292">
        <f t="shared" si="0"/>
        <v>0</v>
      </c>
      <c r="J20" s="292">
        <f t="shared" si="1"/>
        <v>0</v>
      </c>
      <c r="K20" s="292">
        <f t="shared" si="2"/>
        <v>0</v>
      </c>
      <c r="L20" s="292">
        <f t="shared" si="3"/>
        <v>0</v>
      </c>
      <c r="M20" s="287" t="s">
        <v>67</v>
      </c>
      <c r="N20" s="287" t="s">
        <v>68</v>
      </c>
      <c r="O20" s="295"/>
      <c r="P20" s="296"/>
      <c r="Q20" s="295"/>
      <c r="R20" s="296"/>
      <c r="S20" s="295"/>
      <c r="T20" s="296"/>
      <c r="U20" s="295"/>
      <c r="V20" s="296"/>
      <c r="W20" s="295"/>
      <c r="X20" s="296"/>
      <c r="Y20" s="102"/>
    </row>
    <row r="21" ht="14.25" spans="1:25">
      <c r="A21" s="297"/>
      <c r="B21" s="287"/>
      <c r="C21" s="287"/>
      <c r="D21" s="287"/>
      <c r="E21" s="299" t="s">
        <v>69</v>
      </c>
      <c r="F21" s="289" t="s">
        <v>30</v>
      </c>
      <c r="G21" s="300" t="s">
        <v>31</v>
      </c>
      <c r="H21" s="291"/>
      <c r="I21" s="292">
        <f t="shared" si="0"/>
        <v>0</v>
      </c>
      <c r="J21" s="292">
        <f t="shared" si="1"/>
        <v>0</v>
      </c>
      <c r="K21" s="292">
        <f t="shared" si="2"/>
        <v>0</v>
      </c>
      <c r="L21" s="292">
        <f t="shared" si="3"/>
        <v>0</v>
      </c>
      <c r="M21" s="287" t="s">
        <v>70</v>
      </c>
      <c r="N21" s="263" t="s">
        <v>33</v>
      </c>
      <c r="O21" s="295">
        <v>50000</v>
      </c>
      <c r="P21" s="296">
        <v>2</v>
      </c>
      <c r="Q21" s="295">
        <v>50000</v>
      </c>
      <c r="R21" s="296">
        <v>2</v>
      </c>
      <c r="S21" s="295">
        <v>50000</v>
      </c>
      <c r="T21" s="296">
        <v>2</v>
      </c>
      <c r="U21" s="295">
        <v>50000</v>
      </c>
      <c r="V21" s="296">
        <v>2</v>
      </c>
      <c r="W21" s="295">
        <v>50000</v>
      </c>
      <c r="X21" s="296">
        <v>2</v>
      </c>
      <c r="Y21" s="102"/>
    </row>
    <row r="22" ht="28.5" spans="1:25">
      <c r="A22" s="297"/>
      <c r="B22" s="287"/>
      <c r="C22" s="287"/>
      <c r="D22" s="287"/>
      <c r="E22" s="299" t="s">
        <v>71</v>
      </c>
      <c r="F22" s="289" t="s">
        <v>30</v>
      </c>
      <c r="G22" s="300" t="s">
        <v>31</v>
      </c>
      <c r="H22" s="291"/>
      <c r="I22" s="292">
        <f t="shared" si="0"/>
        <v>0</v>
      </c>
      <c r="J22" s="292">
        <f t="shared" si="1"/>
        <v>0</v>
      </c>
      <c r="K22" s="292">
        <f t="shared" si="2"/>
        <v>0</v>
      </c>
      <c r="L22" s="292">
        <f t="shared" si="3"/>
        <v>0</v>
      </c>
      <c r="M22" s="287" t="s">
        <v>72</v>
      </c>
      <c r="N22" s="287" t="s">
        <v>61</v>
      </c>
      <c r="O22" s="295">
        <v>50000</v>
      </c>
      <c r="P22" s="296">
        <v>2</v>
      </c>
      <c r="Q22" s="295">
        <v>50000</v>
      </c>
      <c r="R22" s="296">
        <v>2</v>
      </c>
      <c r="S22" s="295">
        <v>50000</v>
      </c>
      <c r="T22" s="296">
        <v>2</v>
      </c>
      <c r="U22" s="295">
        <v>50000</v>
      </c>
      <c r="V22" s="296">
        <v>2</v>
      </c>
      <c r="W22" s="295">
        <v>50000</v>
      </c>
      <c r="X22" s="296">
        <v>2</v>
      </c>
      <c r="Y22" s="102"/>
    </row>
    <row r="23" ht="28.5" spans="1:25">
      <c r="A23" s="297"/>
      <c r="B23" s="287"/>
      <c r="C23" s="287"/>
      <c r="D23" s="287"/>
      <c r="E23" s="299" t="s">
        <v>73</v>
      </c>
      <c r="F23" s="289" t="s">
        <v>30</v>
      </c>
      <c r="G23" s="300" t="s">
        <v>31</v>
      </c>
      <c r="H23" s="291"/>
      <c r="I23" s="292">
        <f t="shared" si="0"/>
        <v>0</v>
      </c>
      <c r="J23" s="292">
        <f t="shared" si="1"/>
        <v>0</v>
      </c>
      <c r="K23" s="292">
        <f t="shared" si="2"/>
        <v>0</v>
      </c>
      <c r="L23" s="292">
        <f t="shared" si="3"/>
        <v>0</v>
      </c>
      <c r="M23" s="287" t="s">
        <v>74</v>
      </c>
      <c r="N23" s="287" t="s">
        <v>61</v>
      </c>
      <c r="O23" s="295">
        <v>20000</v>
      </c>
      <c r="P23" s="296">
        <v>1</v>
      </c>
      <c r="Q23" s="295">
        <v>20000</v>
      </c>
      <c r="R23" s="296">
        <v>1</v>
      </c>
      <c r="S23" s="295">
        <v>20000</v>
      </c>
      <c r="T23" s="296">
        <v>1</v>
      </c>
      <c r="U23" s="295">
        <v>20000</v>
      </c>
      <c r="V23" s="296">
        <v>1</v>
      </c>
      <c r="W23" s="295">
        <v>20000</v>
      </c>
      <c r="X23" s="296">
        <v>1</v>
      </c>
      <c r="Y23" s="102"/>
    </row>
    <row r="24" ht="28.5" spans="1:25">
      <c r="A24" s="297"/>
      <c r="B24" s="287"/>
      <c r="C24" s="287"/>
      <c r="D24" s="287"/>
      <c r="E24" s="299" t="s">
        <v>75</v>
      </c>
      <c r="F24" s="289" t="s">
        <v>30</v>
      </c>
      <c r="G24" s="300" t="s">
        <v>31</v>
      </c>
      <c r="H24" s="291"/>
      <c r="I24" s="292">
        <f t="shared" si="0"/>
        <v>0</v>
      </c>
      <c r="J24" s="292">
        <f t="shared" si="1"/>
        <v>0</v>
      </c>
      <c r="K24" s="292">
        <f t="shared" si="2"/>
        <v>0</v>
      </c>
      <c r="L24" s="292">
        <f t="shared" si="3"/>
        <v>0</v>
      </c>
      <c r="M24" s="287" t="s">
        <v>76</v>
      </c>
      <c r="N24" s="287" t="s">
        <v>61</v>
      </c>
      <c r="O24" s="295">
        <v>30000</v>
      </c>
      <c r="P24" s="296">
        <v>1</v>
      </c>
      <c r="Q24" s="295">
        <v>30000</v>
      </c>
      <c r="R24" s="296">
        <v>1</v>
      </c>
      <c r="S24" s="295">
        <v>30000</v>
      </c>
      <c r="T24" s="296">
        <v>1</v>
      </c>
      <c r="U24" s="295">
        <v>30000</v>
      </c>
      <c r="V24" s="296">
        <v>1</v>
      </c>
      <c r="W24" s="295">
        <v>30000</v>
      </c>
      <c r="X24" s="296">
        <v>1</v>
      </c>
      <c r="Y24" s="102"/>
    </row>
    <row r="25" ht="14.25" spans="1:25">
      <c r="A25" s="297"/>
      <c r="B25" s="287"/>
      <c r="C25" s="287"/>
      <c r="D25" s="287"/>
      <c r="E25" s="299" t="s">
        <v>77</v>
      </c>
      <c r="F25" s="289" t="s">
        <v>30</v>
      </c>
      <c r="G25" s="300" t="s">
        <v>31</v>
      </c>
      <c r="H25" s="291"/>
      <c r="I25" s="292">
        <f t="shared" si="0"/>
        <v>0</v>
      </c>
      <c r="J25" s="292">
        <f t="shared" si="1"/>
        <v>0</v>
      </c>
      <c r="K25" s="292">
        <f t="shared" si="2"/>
        <v>0</v>
      </c>
      <c r="L25" s="292">
        <f t="shared" si="3"/>
        <v>0</v>
      </c>
      <c r="M25" s="287" t="s">
        <v>78</v>
      </c>
      <c r="N25" s="287" t="s">
        <v>33</v>
      </c>
      <c r="O25" s="295">
        <v>20000</v>
      </c>
      <c r="P25" s="302">
        <v>0.5</v>
      </c>
      <c r="Q25" s="295">
        <v>20000</v>
      </c>
      <c r="R25" s="302">
        <v>0.5</v>
      </c>
      <c r="S25" s="295">
        <v>20000</v>
      </c>
      <c r="T25" s="302">
        <v>0.5</v>
      </c>
      <c r="U25" s="295">
        <v>20000</v>
      </c>
      <c r="V25" s="302">
        <v>0.5</v>
      </c>
      <c r="W25" s="295">
        <v>20000</v>
      </c>
      <c r="X25" s="302">
        <v>0.5</v>
      </c>
      <c r="Y25" s="102"/>
    </row>
    <row r="26" ht="28.5" spans="1:25">
      <c r="A26" s="297"/>
      <c r="B26" s="287"/>
      <c r="C26" s="287"/>
      <c r="D26" s="287"/>
      <c r="E26" s="303" t="s">
        <v>79</v>
      </c>
      <c r="F26" s="289" t="s">
        <v>30</v>
      </c>
      <c r="G26" s="304" t="s">
        <v>40</v>
      </c>
      <c r="H26" s="291"/>
      <c r="I26" s="292">
        <f t="shared" si="0"/>
        <v>0</v>
      </c>
      <c r="J26" s="292">
        <f t="shared" si="1"/>
        <v>0</v>
      </c>
      <c r="K26" s="292">
        <f t="shared" si="2"/>
        <v>0</v>
      </c>
      <c r="L26" s="292">
        <f t="shared" si="3"/>
        <v>0</v>
      </c>
      <c r="M26" s="298" t="s">
        <v>80</v>
      </c>
      <c r="N26" s="301"/>
      <c r="O26" s="295">
        <v>100000</v>
      </c>
      <c r="P26" s="296">
        <v>1</v>
      </c>
      <c r="Q26" s="295">
        <v>80000</v>
      </c>
      <c r="R26" s="296">
        <v>1</v>
      </c>
      <c r="S26" s="295">
        <v>70000</v>
      </c>
      <c r="T26" s="296">
        <v>1</v>
      </c>
      <c r="U26" s="295">
        <v>60000</v>
      </c>
      <c r="V26" s="296">
        <v>1</v>
      </c>
      <c r="W26" s="295">
        <v>50000</v>
      </c>
      <c r="X26" s="296">
        <v>1</v>
      </c>
      <c r="Y26" s="102"/>
    </row>
    <row r="27" ht="28.5" spans="1:25">
      <c r="A27" s="297"/>
      <c r="B27" s="287"/>
      <c r="C27" s="287"/>
      <c r="D27" s="287"/>
      <c r="E27" s="303" t="s">
        <v>81</v>
      </c>
      <c r="F27" s="289" t="s">
        <v>30</v>
      </c>
      <c r="G27" s="304" t="s">
        <v>31</v>
      </c>
      <c r="H27" s="291"/>
      <c r="I27" s="292">
        <f t="shared" si="0"/>
        <v>0</v>
      </c>
      <c r="J27" s="292">
        <f t="shared" si="1"/>
        <v>0</v>
      </c>
      <c r="K27" s="292">
        <f t="shared" si="2"/>
        <v>0</v>
      </c>
      <c r="L27" s="292">
        <f t="shared" si="3"/>
        <v>0</v>
      </c>
      <c r="M27" s="298" t="s">
        <v>82</v>
      </c>
      <c r="N27" s="287" t="s">
        <v>33</v>
      </c>
      <c r="O27" s="295">
        <v>100000</v>
      </c>
      <c r="P27" s="296">
        <v>1</v>
      </c>
      <c r="Q27" s="295">
        <v>80000</v>
      </c>
      <c r="R27" s="296">
        <v>1</v>
      </c>
      <c r="S27" s="295">
        <v>70000</v>
      </c>
      <c r="T27" s="296">
        <v>1</v>
      </c>
      <c r="U27" s="295">
        <v>60000</v>
      </c>
      <c r="V27" s="296">
        <v>1</v>
      </c>
      <c r="W27" s="295">
        <v>50000</v>
      </c>
      <c r="X27" s="296">
        <v>1</v>
      </c>
      <c r="Y27" s="102"/>
    </row>
    <row r="28" ht="42.75" spans="1:25">
      <c r="A28" s="297"/>
      <c r="B28" s="287"/>
      <c r="C28" s="287"/>
      <c r="D28" s="287"/>
      <c r="E28" s="303" t="s">
        <v>83</v>
      </c>
      <c r="F28" s="289" t="s">
        <v>30</v>
      </c>
      <c r="G28" s="304" t="s">
        <v>40</v>
      </c>
      <c r="H28" s="291"/>
      <c r="I28" s="292">
        <f t="shared" si="0"/>
        <v>0</v>
      </c>
      <c r="J28" s="292">
        <f t="shared" si="1"/>
        <v>0</v>
      </c>
      <c r="K28" s="292">
        <f t="shared" si="2"/>
        <v>0</v>
      </c>
      <c r="L28" s="292">
        <f t="shared" si="3"/>
        <v>0</v>
      </c>
      <c r="M28" s="298" t="s">
        <v>84</v>
      </c>
      <c r="N28" s="301"/>
      <c r="O28" s="295">
        <v>100000</v>
      </c>
      <c r="P28" s="296">
        <v>1</v>
      </c>
      <c r="Q28" s="295">
        <v>80000</v>
      </c>
      <c r="R28" s="296">
        <v>1</v>
      </c>
      <c r="S28" s="295">
        <v>70000</v>
      </c>
      <c r="T28" s="296">
        <v>1</v>
      </c>
      <c r="U28" s="295">
        <v>60000</v>
      </c>
      <c r="V28" s="296">
        <v>1</v>
      </c>
      <c r="W28" s="295">
        <v>50000</v>
      </c>
      <c r="X28" s="296">
        <v>1</v>
      </c>
      <c r="Y28" s="102"/>
    </row>
    <row r="29" ht="42.75" spans="1:25">
      <c r="A29" s="297"/>
      <c r="B29" s="287"/>
      <c r="C29" s="287"/>
      <c r="D29" s="287"/>
      <c r="E29" s="299" t="s">
        <v>85</v>
      </c>
      <c r="F29" s="289" t="s">
        <v>30</v>
      </c>
      <c r="G29" s="300" t="s">
        <v>40</v>
      </c>
      <c r="H29" s="291"/>
      <c r="I29" s="292">
        <f t="shared" si="0"/>
        <v>0</v>
      </c>
      <c r="J29" s="292">
        <f t="shared" si="1"/>
        <v>0</v>
      </c>
      <c r="K29" s="292">
        <f t="shared" si="2"/>
        <v>0</v>
      </c>
      <c r="L29" s="292">
        <f t="shared" si="3"/>
        <v>0</v>
      </c>
      <c r="M29" s="287" t="s">
        <v>86</v>
      </c>
      <c r="N29" s="263"/>
      <c r="O29" s="295">
        <v>600000</v>
      </c>
      <c r="P29" s="296">
        <v>3</v>
      </c>
      <c r="Q29" s="295">
        <v>450000</v>
      </c>
      <c r="R29" s="296">
        <v>3</v>
      </c>
      <c r="S29" s="295">
        <v>400000</v>
      </c>
      <c r="T29" s="296">
        <v>3</v>
      </c>
      <c r="U29" s="295">
        <v>350000</v>
      </c>
      <c r="V29" s="296">
        <v>3</v>
      </c>
      <c r="W29" s="295">
        <v>300000</v>
      </c>
      <c r="X29" s="296">
        <v>3</v>
      </c>
      <c r="Y29" s="102"/>
    </row>
    <row r="30" ht="42.75" spans="1:25">
      <c r="A30" s="297"/>
      <c r="B30" s="287"/>
      <c r="C30" s="287"/>
      <c r="D30" s="287"/>
      <c r="E30" s="299" t="s">
        <v>87</v>
      </c>
      <c r="F30" s="289" t="s">
        <v>30</v>
      </c>
      <c r="G30" s="300" t="s">
        <v>31</v>
      </c>
      <c r="H30" s="291"/>
      <c r="I30" s="292">
        <f t="shared" si="0"/>
        <v>0</v>
      </c>
      <c r="J30" s="292">
        <f t="shared" si="1"/>
        <v>0</v>
      </c>
      <c r="K30" s="292">
        <f t="shared" si="2"/>
        <v>0</v>
      </c>
      <c r="L30" s="292">
        <f t="shared" si="3"/>
        <v>0</v>
      </c>
      <c r="M30" s="287" t="s">
        <v>88</v>
      </c>
      <c r="N30" s="287" t="s">
        <v>89</v>
      </c>
      <c r="O30" s="295" t="s">
        <v>90</v>
      </c>
      <c r="P30" s="296"/>
      <c r="Q30" s="295" t="s">
        <v>90</v>
      </c>
      <c r="R30" s="296"/>
      <c r="S30" s="295" t="s">
        <v>90</v>
      </c>
      <c r="T30" s="296"/>
      <c r="U30" s="295" t="s">
        <v>90</v>
      </c>
      <c r="V30" s="296"/>
      <c r="W30" s="295" t="s">
        <v>90</v>
      </c>
      <c r="X30" s="296"/>
      <c r="Y30" s="102"/>
    </row>
    <row r="31" ht="42.75" spans="1:25">
      <c r="A31" s="297"/>
      <c r="B31" s="287"/>
      <c r="C31" s="287"/>
      <c r="D31" s="287"/>
      <c r="E31" s="299" t="s">
        <v>91</v>
      </c>
      <c r="F31" s="289" t="s">
        <v>30</v>
      </c>
      <c r="G31" s="300" t="s">
        <v>31</v>
      </c>
      <c r="H31" s="291"/>
      <c r="I31" s="292">
        <f t="shared" si="0"/>
        <v>0</v>
      </c>
      <c r="J31" s="292">
        <f t="shared" si="1"/>
        <v>0</v>
      </c>
      <c r="K31" s="292">
        <f t="shared" si="2"/>
        <v>0</v>
      </c>
      <c r="L31" s="292">
        <f t="shared" si="3"/>
        <v>0</v>
      </c>
      <c r="M31" s="287" t="s">
        <v>92</v>
      </c>
      <c r="N31" s="287" t="s">
        <v>89</v>
      </c>
      <c r="O31" s="295" t="s">
        <v>90</v>
      </c>
      <c r="P31" s="296"/>
      <c r="Q31" s="295" t="s">
        <v>90</v>
      </c>
      <c r="R31" s="296"/>
      <c r="S31" s="295" t="s">
        <v>90</v>
      </c>
      <c r="T31" s="296"/>
      <c r="U31" s="295" t="s">
        <v>90</v>
      </c>
      <c r="V31" s="296"/>
      <c r="W31" s="295" t="s">
        <v>90</v>
      </c>
      <c r="X31" s="296"/>
      <c r="Y31" s="102"/>
    </row>
    <row r="32" ht="28.5" spans="1:25">
      <c r="A32" s="297"/>
      <c r="B32" s="287"/>
      <c r="C32" s="287"/>
      <c r="D32" s="287"/>
      <c r="E32" s="299" t="s">
        <v>93</v>
      </c>
      <c r="F32" s="289" t="s">
        <v>30</v>
      </c>
      <c r="G32" s="300" t="s">
        <v>31</v>
      </c>
      <c r="H32" s="291"/>
      <c r="I32" s="292">
        <f t="shared" si="0"/>
        <v>0</v>
      </c>
      <c r="J32" s="292">
        <f t="shared" si="1"/>
        <v>0</v>
      </c>
      <c r="K32" s="292">
        <f t="shared" si="2"/>
        <v>0</v>
      </c>
      <c r="L32" s="292">
        <f t="shared" si="3"/>
        <v>0</v>
      </c>
      <c r="M32" s="287" t="s">
        <v>94</v>
      </c>
      <c r="N32" s="289" t="s">
        <v>95</v>
      </c>
      <c r="O32" s="295">
        <v>100000</v>
      </c>
      <c r="P32" s="296">
        <v>3</v>
      </c>
      <c r="Q32" s="295">
        <v>80000</v>
      </c>
      <c r="R32" s="296">
        <v>3</v>
      </c>
      <c r="S32" s="295">
        <v>70000</v>
      </c>
      <c r="T32" s="296">
        <v>3</v>
      </c>
      <c r="U32" s="295">
        <v>50000</v>
      </c>
      <c r="V32" s="296">
        <v>3</v>
      </c>
      <c r="W32" s="295">
        <v>50000</v>
      </c>
      <c r="X32" s="296">
        <v>3</v>
      </c>
      <c r="Y32" s="102"/>
    </row>
    <row r="33" ht="28.5" spans="1:25">
      <c r="A33" s="297"/>
      <c r="B33" s="287"/>
      <c r="C33" s="287"/>
      <c r="D33" s="287"/>
      <c r="E33" s="299" t="s">
        <v>96</v>
      </c>
      <c r="F33" s="289" t="s">
        <v>30</v>
      </c>
      <c r="G33" s="300" t="s">
        <v>31</v>
      </c>
      <c r="H33" s="291"/>
      <c r="I33" s="292">
        <f t="shared" si="0"/>
        <v>0</v>
      </c>
      <c r="J33" s="292">
        <f t="shared" si="1"/>
        <v>0</v>
      </c>
      <c r="K33" s="292">
        <f t="shared" si="2"/>
        <v>0</v>
      </c>
      <c r="L33" s="292">
        <f t="shared" si="3"/>
        <v>0</v>
      </c>
      <c r="M33" s="287" t="s">
        <v>97</v>
      </c>
      <c r="N33" s="287" t="s">
        <v>61</v>
      </c>
      <c r="O33" s="295">
        <v>50000</v>
      </c>
      <c r="P33" s="296">
        <v>2</v>
      </c>
      <c r="Q33" s="295">
        <v>50000</v>
      </c>
      <c r="R33" s="296">
        <v>2</v>
      </c>
      <c r="S33" s="295">
        <v>50000</v>
      </c>
      <c r="T33" s="296">
        <v>2</v>
      </c>
      <c r="U33" s="295">
        <v>50000</v>
      </c>
      <c r="V33" s="296">
        <v>2</v>
      </c>
      <c r="W33" s="295">
        <v>50000</v>
      </c>
      <c r="X33" s="296">
        <v>2</v>
      </c>
      <c r="Y33" s="102"/>
    </row>
    <row r="34" ht="28.5" spans="1:25">
      <c r="A34" s="297"/>
      <c r="B34" s="287"/>
      <c r="C34" s="287"/>
      <c r="D34" s="287"/>
      <c r="E34" s="299" t="s">
        <v>98</v>
      </c>
      <c r="F34" s="289" t="s">
        <v>30</v>
      </c>
      <c r="G34" s="300" t="s">
        <v>31</v>
      </c>
      <c r="H34" s="291"/>
      <c r="I34" s="292">
        <f t="shared" si="0"/>
        <v>0</v>
      </c>
      <c r="J34" s="292">
        <f t="shared" si="1"/>
        <v>0</v>
      </c>
      <c r="K34" s="292">
        <f t="shared" si="2"/>
        <v>0</v>
      </c>
      <c r="L34" s="292">
        <f t="shared" si="3"/>
        <v>0</v>
      </c>
      <c r="M34" s="287" t="s">
        <v>99</v>
      </c>
      <c r="N34" s="287" t="s">
        <v>100</v>
      </c>
      <c r="O34" s="295">
        <v>50000</v>
      </c>
      <c r="P34" s="296">
        <v>3</v>
      </c>
      <c r="Q34" s="295">
        <v>50000</v>
      </c>
      <c r="R34" s="296">
        <v>3</v>
      </c>
      <c r="S34" s="295">
        <v>50000</v>
      </c>
      <c r="T34" s="296">
        <v>3</v>
      </c>
      <c r="U34" s="295">
        <v>50000</v>
      </c>
      <c r="V34" s="296">
        <v>3</v>
      </c>
      <c r="W34" s="295">
        <v>50000</v>
      </c>
      <c r="X34" s="296">
        <v>3</v>
      </c>
      <c r="Y34" s="102"/>
    </row>
    <row r="35" ht="28.5" spans="1:25">
      <c r="A35" s="297"/>
      <c r="B35" s="287"/>
      <c r="C35" s="287"/>
      <c r="D35" s="287"/>
      <c r="E35" s="299" t="s">
        <v>101</v>
      </c>
      <c r="F35" s="289" t="s">
        <v>30</v>
      </c>
      <c r="G35" s="300" t="s">
        <v>31</v>
      </c>
      <c r="H35" s="291"/>
      <c r="I35" s="292">
        <f t="shared" si="0"/>
        <v>0</v>
      </c>
      <c r="J35" s="292"/>
      <c r="K35" s="292"/>
      <c r="L35" s="292"/>
      <c r="M35" s="287" t="s">
        <v>102</v>
      </c>
      <c r="N35" s="287" t="s">
        <v>103</v>
      </c>
      <c r="O35" s="295">
        <v>500000</v>
      </c>
      <c r="P35" s="296"/>
      <c r="Q35" s="295">
        <v>400000</v>
      </c>
      <c r="R35" s="296"/>
      <c r="S35" s="295">
        <v>350000</v>
      </c>
      <c r="T35" s="296"/>
      <c r="U35" s="295">
        <v>300000</v>
      </c>
      <c r="V35" s="296"/>
      <c r="W35" s="295">
        <v>250000</v>
      </c>
      <c r="X35" s="296"/>
      <c r="Y35" s="102"/>
    </row>
    <row r="36" ht="40.05" customHeight="1" spans="1:25">
      <c r="A36" s="297"/>
      <c r="B36" s="287" t="s">
        <v>104</v>
      </c>
      <c r="C36" s="287"/>
      <c r="D36" s="287"/>
      <c r="E36" s="299" t="s">
        <v>105</v>
      </c>
      <c r="F36" s="289" t="s">
        <v>30</v>
      </c>
      <c r="G36" s="300" t="s">
        <v>106</v>
      </c>
      <c r="H36" s="291"/>
      <c r="I36" s="292"/>
      <c r="J36" s="292"/>
      <c r="K36" s="292"/>
      <c r="L36" s="292"/>
      <c r="M36" s="305" t="s">
        <v>107</v>
      </c>
      <c r="N36" s="263"/>
      <c r="O36" s="295">
        <v>600000</v>
      </c>
      <c r="P36" s="296"/>
      <c r="Q36" s="295">
        <v>500000</v>
      </c>
      <c r="R36" s="296"/>
      <c r="S36" s="295">
        <v>450000</v>
      </c>
      <c r="T36" s="296"/>
      <c r="U36" s="295">
        <v>450000</v>
      </c>
      <c r="V36" s="296"/>
      <c r="W36" s="295">
        <v>450000</v>
      </c>
      <c r="X36" s="296"/>
      <c r="Y36" s="111" t="s">
        <v>30</v>
      </c>
    </row>
    <row r="37" ht="42.75" spans="1:25">
      <c r="A37" s="297"/>
      <c r="B37" s="287" t="s">
        <v>108</v>
      </c>
      <c r="C37" s="306"/>
      <c r="D37" s="306"/>
      <c r="E37" s="299" t="s">
        <v>109</v>
      </c>
      <c r="F37" s="307" t="s">
        <v>110</v>
      </c>
      <c r="G37" s="300"/>
      <c r="H37" s="291"/>
      <c r="I37" s="292"/>
      <c r="J37" s="292"/>
      <c r="K37" s="292"/>
      <c r="L37" s="292"/>
      <c r="M37" s="287"/>
      <c r="N37" s="286"/>
      <c r="O37" s="295"/>
      <c r="P37" s="296"/>
      <c r="Q37" s="295"/>
      <c r="R37" s="296"/>
      <c r="S37" s="295"/>
      <c r="T37" s="296"/>
      <c r="U37" s="295"/>
      <c r="V37" s="296"/>
      <c r="W37" s="295"/>
      <c r="X37" s="296"/>
      <c r="Y37" s="111" t="s">
        <v>110</v>
      </c>
    </row>
    <row r="38" ht="42.75" spans="1:25">
      <c r="A38" s="297"/>
      <c r="B38" s="287" t="s">
        <v>111</v>
      </c>
      <c r="C38" s="287"/>
      <c r="D38" s="287"/>
      <c r="E38" s="299" t="s">
        <v>112</v>
      </c>
      <c r="F38" s="307" t="s">
        <v>30</v>
      </c>
      <c r="G38" s="308" t="s">
        <v>40</v>
      </c>
      <c r="H38" s="309"/>
      <c r="I38" s="292">
        <f t="shared" ref="I38:I47" si="4">IF(N$1="&lt;=2",IF(H38="√",W38,0),IF(N$1="&lt;=5",IF(H38="√",U38,0),IF(N$1="&lt;=10",IF(H38="√",S38,0),IF(N$1="&lt;=20",IF(H38="√",Q38,0),IF(N$1="&gt;20",IF(H38="√",O38,0))))))</f>
        <v>0</v>
      </c>
      <c r="J38" s="292">
        <f>I38-L38</f>
        <v>0</v>
      </c>
      <c r="K38" s="292">
        <f t="shared" ref="K38:K48" si="5">IF(N$1="&lt;=2",IF(H38="√",X38,0),IF(N$1="&lt;=5",IF(H38="√",V38,0),IF(N$1="&lt;=10",IF(H38="√",T38,0),IF(N$1="&lt;=20",IF(H38="√",R38,0),IF(N$1="&gt;20",IF(H38="√",P38,0))))))</f>
        <v>0</v>
      </c>
      <c r="L38" s="292">
        <f t="shared" ref="L38:L48" si="6">IF(N$1="&lt;=2",IF(H38="√",X38*1200,0),IF(N$1="&lt;=5",IF(H38="√",V38*1200,0),IF(N$1="&lt;=10",IF(H38="√",T38*1200,0),IF(N$1="&lt;=20",IF(H38="√",R38*1200,0),IF(N$1="&gt;20",IF(H38="√",P38*1200,0))))))</f>
        <v>0</v>
      </c>
      <c r="M38" s="310" t="s">
        <v>113</v>
      </c>
      <c r="N38" s="286" t="s">
        <v>114</v>
      </c>
      <c r="O38" s="311">
        <v>700000</v>
      </c>
      <c r="P38" s="296">
        <v>20</v>
      </c>
      <c r="Q38" s="311">
        <v>550000</v>
      </c>
      <c r="R38" s="296">
        <v>20</v>
      </c>
      <c r="S38" s="311">
        <v>500000</v>
      </c>
      <c r="T38" s="296">
        <v>20</v>
      </c>
      <c r="U38" s="311">
        <v>450000</v>
      </c>
      <c r="V38" s="296">
        <v>20</v>
      </c>
      <c r="W38" s="311">
        <v>400000</v>
      </c>
      <c r="X38" s="296">
        <v>20</v>
      </c>
      <c r="Y38" s="102" t="s">
        <v>30</v>
      </c>
    </row>
    <row r="39" ht="28.5" spans="1:25">
      <c r="A39" s="297"/>
      <c r="B39" s="287"/>
      <c r="C39" s="287"/>
      <c r="D39" s="287"/>
      <c r="E39" s="299" t="s">
        <v>115</v>
      </c>
      <c r="F39" s="307" t="s">
        <v>30</v>
      </c>
      <c r="G39" s="312"/>
      <c r="H39" s="313"/>
      <c r="I39" s="292">
        <f t="shared" si="4"/>
        <v>0</v>
      </c>
      <c r="J39" s="292">
        <f>I39-L39</f>
        <v>0</v>
      </c>
      <c r="K39" s="292">
        <f t="shared" si="5"/>
        <v>0</v>
      </c>
      <c r="L39" s="292">
        <f t="shared" si="6"/>
        <v>0</v>
      </c>
      <c r="M39" s="310" t="s">
        <v>116</v>
      </c>
      <c r="N39" s="297"/>
      <c r="O39" s="314"/>
      <c r="P39" s="296">
        <v>0</v>
      </c>
      <c r="Q39" s="314"/>
      <c r="R39" s="296">
        <v>0</v>
      </c>
      <c r="S39" s="314"/>
      <c r="T39" s="296">
        <v>0</v>
      </c>
      <c r="U39" s="314"/>
      <c r="V39" s="296">
        <v>0</v>
      </c>
      <c r="W39" s="314"/>
      <c r="X39" s="296">
        <v>0</v>
      </c>
      <c r="Y39" s="102"/>
    </row>
    <row r="40" ht="28.5" spans="1:25">
      <c r="A40" s="297"/>
      <c r="B40" s="287"/>
      <c r="C40" s="287"/>
      <c r="D40" s="287"/>
      <c r="E40" s="306" t="s">
        <v>117</v>
      </c>
      <c r="F40" s="307" t="s">
        <v>30</v>
      </c>
      <c r="G40" s="312"/>
      <c r="H40" s="313"/>
      <c r="I40" s="292">
        <f t="shared" si="4"/>
        <v>0</v>
      </c>
      <c r="J40" s="292">
        <f>I40-L40</f>
        <v>0</v>
      </c>
      <c r="K40" s="292">
        <f t="shared" si="5"/>
        <v>0</v>
      </c>
      <c r="L40" s="292">
        <f t="shared" si="6"/>
        <v>0</v>
      </c>
      <c r="M40" s="287" t="s">
        <v>118</v>
      </c>
      <c r="N40" s="297"/>
      <c r="O40" s="314"/>
      <c r="P40" s="296">
        <v>0</v>
      </c>
      <c r="Q40" s="314"/>
      <c r="R40" s="296">
        <v>0</v>
      </c>
      <c r="S40" s="314"/>
      <c r="T40" s="296">
        <v>0</v>
      </c>
      <c r="U40" s="314"/>
      <c r="V40" s="296">
        <v>0</v>
      </c>
      <c r="W40" s="314"/>
      <c r="X40" s="296">
        <v>0</v>
      </c>
      <c r="Y40" s="102"/>
    </row>
    <row r="41" ht="28.5" spans="1:25">
      <c r="A41" s="297"/>
      <c r="B41" s="287"/>
      <c r="C41" s="287"/>
      <c r="D41" s="287"/>
      <c r="E41" s="306" t="s">
        <v>119</v>
      </c>
      <c r="F41" s="307" t="s">
        <v>30</v>
      </c>
      <c r="G41" s="312"/>
      <c r="H41" s="313"/>
      <c r="I41" s="292">
        <f t="shared" si="4"/>
        <v>0</v>
      </c>
      <c r="J41" s="292">
        <f>I41-L41</f>
        <v>0</v>
      </c>
      <c r="K41" s="292">
        <f t="shared" si="5"/>
        <v>0</v>
      </c>
      <c r="L41" s="292">
        <f t="shared" si="6"/>
        <v>0</v>
      </c>
      <c r="M41" s="287" t="s">
        <v>120</v>
      </c>
      <c r="N41" s="297"/>
      <c r="O41" s="314"/>
      <c r="P41" s="296">
        <v>0</v>
      </c>
      <c r="Q41" s="314"/>
      <c r="R41" s="296">
        <v>0</v>
      </c>
      <c r="S41" s="314"/>
      <c r="T41" s="296">
        <v>0</v>
      </c>
      <c r="U41" s="314"/>
      <c r="V41" s="296">
        <v>0</v>
      </c>
      <c r="W41" s="314"/>
      <c r="X41" s="296">
        <v>0</v>
      </c>
      <c r="Y41" s="102"/>
    </row>
    <row r="42" ht="14.25" spans="1:25">
      <c r="A42" s="297"/>
      <c r="B42" s="287"/>
      <c r="C42" s="287"/>
      <c r="D42" s="287"/>
      <c r="E42" s="306" t="s">
        <v>121</v>
      </c>
      <c r="F42" s="307" t="s">
        <v>30</v>
      </c>
      <c r="G42" s="312"/>
      <c r="H42" s="313"/>
      <c r="I42" s="292">
        <f t="shared" si="4"/>
        <v>0</v>
      </c>
      <c r="J42" s="292">
        <f>I42-L42</f>
        <v>0</v>
      </c>
      <c r="K42" s="292">
        <f t="shared" si="5"/>
        <v>0</v>
      </c>
      <c r="L42" s="292">
        <f t="shared" si="6"/>
        <v>0</v>
      </c>
      <c r="M42" s="310" t="s">
        <v>122</v>
      </c>
      <c r="N42" s="297"/>
      <c r="O42" s="314"/>
      <c r="P42" s="296">
        <v>0</v>
      </c>
      <c r="Q42" s="314"/>
      <c r="R42" s="296">
        <v>0</v>
      </c>
      <c r="S42" s="314"/>
      <c r="T42" s="296">
        <v>0</v>
      </c>
      <c r="U42" s="314"/>
      <c r="V42" s="296">
        <v>0</v>
      </c>
      <c r="W42" s="314"/>
      <c r="X42" s="296">
        <v>0</v>
      </c>
      <c r="Y42" s="102"/>
    </row>
    <row r="43" ht="28.5" spans="1:25">
      <c r="A43" s="297"/>
      <c r="B43" s="287"/>
      <c r="C43" s="287"/>
      <c r="D43" s="287"/>
      <c r="E43" s="306" t="s">
        <v>123</v>
      </c>
      <c r="F43" s="307" t="s">
        <v>30</v>
      </c>
      <c r="G43" s="315"/>
      <c r="H43" s="316"/>
      <c r="I43" s="292">
        <f t="shared" si="4"/>
        <v>0</v>
      </c>
      <c r="J43" s="292">
        <f t="shared" ref="J43:J48" si="7">I43-L43</f>
        <v>0</v>
      </c>
      <c r="K43" s="292">
        <f t="shared" si="5"/>
        <v>0</v>
      </c>
      <c r="L43" s="292">
        <f t="shared" si="6"/>
        <v>0</v>
      </c>
      <c r="M43" s="287" t="s">
        <v>124</v>
      </c>
      <c r="N43" s="294"/>
      <c r="O43" s="317"/>
      <c r="P43" s="296">
        <v>0</v>
      </c>
      <c r="Q43" s="317"/>
      <c r="R43" s="296">
        <v>0</v>
      </c>
      <c r="S43" s="317"/>
      <c r="T43" s="296">
        <v>0</v>
      </c>
      <c r="U43" s="317"/>
      <c r="V43" s="296">
        <v>0</v>
      </c>
      <c r="W43" s="317"/>
      <c r="X43" s="296">
        <v>0</v>
      </c>
      <c r="Y43" s="102"/>
    </row>
    <row r="44" ht="28.5" spans="1:25">
      <c r="A44" s="297"/>
      <c r="B44" s="287"/>
      <c r="C44" s="287"/>
      <c r="D44" s="287"/>
      <c r="E44" s="306" t="s">
        <v>125</v>
      </c>
      <c r="F44" s="307" t="s">
        <v>30</v>
      </c>
      <c r="G44" s="315" t="s">
        <v>31</v>
      </c>
      <c r="H44" s="291"/>
      <c r="I44" s="292">
        <f t="shared" si="4"/>
        <v>0</v>
      </c>
      <c r="J44" s="292">
        <f t="shared" si="7"/>
        <v>0</v>
      </c>
      <c r="K44" s="292">
        <f t="shared" si="5"/>
        <v>0</v>
      </c>
      <c r="L44" s="292">
        <f t="shared" si="6"/>
        <v>0</v>
      </c>
      <c r="M44" s="287" t="s">
        <v>126</v>
      </c>
      <c r="N44" s="116" t="s">
        <v>127</v>
      </c>
      <c r="O44" s="295">
        <v>60000</v>
      </c>
      <c r="P44" s="296">
        <v>1</v>
      </c>
      <c r="Q44" s="295">
        <v>40000</v>
      </c>
      <c r="R44" s="296">
        <v>1</v>
      </c>
      <c r="S44" s="295">
        <v>40000</v>
      </c>
      <c r="T44" s="296">
        <v>1</v>
      </c>
      <c r="U44" s="295">
        <v>30000</v>
      </c>
      <c r="V44" s="296">
        <v>1</v>
      </c>
      <c r="W44" s="295">
        <v>30000</v>
      </c>
      <c r="X44" s="296">
        <v>1</v>
      </c>
      <c r="Y44" s="102"/>
    </row>
    <row r="45" ht="28.5" spans="1:25">
      <c r="A45" s="297"/>
      <c r="B45" s="287"/>
      <c r="C45" s="287"/>
      <c r="D45" s="287"/>
      <c r="E45" s="306" t="s">
        <v>128</v>
      </c>
      <c r="F45" s="307" t="s">
        <v>30</v>
      </c>
      <c r="G45" s="300" t="s">
        <v>40</v>
      </c>
      <c r="H45" s="291"/>
      <c r="I45" s="292">
        <f t="shared" si="4"/>
        <v>0</v>
      </c>
      <c r="J45" s="292">
        <f t="shared" si="7"/>
        <v>0</v>
      </c>
      <c r="K45" s="292">
        <f t="shared" si="5"/>
        <v>0</v>
      </c>
      <c r="L45" s="292">
        <f t="shared" si="6"/>
        <v>0</v>
      </c>
      <c r="M45" s="310" t="s">
        <v>129</v>
      </c>
      <c r="N45" s="116" t="s">
        <v>127</v>
      </c>
      <c r="O45" s="295">
        <v>400000</v>
      </c>
      <c r="P45" s="296">
        <v>22</v>
      </c>
      <c r="Q45" s="295">
        <v>360000</v>
      </c>
      <c r="R45" s="296">
        <v>22</v>
      </c>
      <c r="S45" s="295">
        <v>320000</v>
      </c>
      <c r="T45" s="296">
        <v>22</v>
      </c>
      <c r="U45" s="295">
        <v>280000</v>
      </c>
      <c r="V45" s="296">
        <v>24</v>
      </c>
      <c r="W45" s="295">
        <v>250000</v>
      </c>
      <c r="X45" s="296">
        <v>22</v>
      </c>
      <c r="Y45" s="102"/>
    </row>
    <row r="46" ht="28.5" spans="1:25">
      <c r="A46" s="297"/>
      <c r="B46" s="287"/>
      <c r="C46" s="287"/>
      <c r="D46" s="287"/>
      <c r="E46" s="306" t="s">
        <v>130</v>
      </c>
      <c r="F46" s="307" t="s">
        <v>30</v>
      </c>
      <c r="G46" s="300" t="s">
        <v>31</v>
      </c>
      <c r="H46" s="291"/>
      <c r="I46" s="292">
        <f t="shared" si="4"/>
        <v>0</v>
      </c>
      <c r="J46" s="292">
        <f t="shared" si="7"/>
        <v>0</v>
      </c>
      <c r="K46" s="292">
        <f t="shared" si="5"/>
        <v>0</v>
      </c>
      <c r="L46" s="292">
        <f t="shared" si="6"/>
        <v>0</v>
      </c>
      <c r="M46" s="310" t="s">
        <v>131</v>
      </c>
      <c r="N46" s="287" t="s">
        <v>132</v>
      </c>
      <c r="O46" s="295">
        <v>200000</v>
      </c>
      <c r="P46" s="296">
        <v>2</v>
      </c>
      <c r="Q46" s="295">
        <v>180000</v>
      </c>
      <c r="R46" s="296">
        <v>2</v>
      </c>
      <c r="S46" s="295">
        <v>150000</v>
      </c>
      <c r="T46" s="296">
        <v>2</v>
      </c>
      <c r="U46" s="295">
        <v>120000</v>
      </c>
      <c r="V46" s="296">
        <v>2</v>
      </c>
      <c r="W46" s="295">
        <v>100000</v>
      </c>
      <c r="X46" s="296">
        <v>2</v>
      </c>
      <c r="Y46" s="102"/>
    </row>
    <row r="47" ht="28.5" spans="1:25">
      <c r="A47" s="297"/>
      <c r="B47" s="287"/>
      <c r="C47" s="287"/>
      <c r="D47" s="287"/>
      <c r="E47" s="306" t="s">
        <v>133</v>
      </c>
      <c r="F47" s="307" t="s">
        <v>30</v>
      </c>
      <c r="G47" s="300" t="s">
        <v>40</v>
      </c>
      <c r="H47" s="291"/>
      <c r="I47" s="292">
        <f t="shared" si="4"/>
        <v>0</v>
      </c>
      <c r="J47" s="292">
        <f t="shared" si="7"/>
        <v>0</v>
      </c>
      <c r="K47" s="292">
        <f t="shared" si="5"/>
        <v>0</v>
      </c>
      <c r="L47" s="292">
        <f t="shared" si="6"/>
        <v>0</v>
      </c>
      <c r="M47" s="287" t="s">
        <v>134</v>
      </c>
      <c r="N47" s="287" t="s">
        <v>132</v>
      </c>
      <c r="O47" s="295">
        <v>300000</v>
      </c>
      <c r="P47" s="296">
        <v>22</v>
      </c>
      <c r="Q47" s="295">
        <v>240000</v>
      </c>
      <c r="R47" s="296">
        <v>22</v>
      </c>
      <c r="S47" s="295">
        <v>220000</v>
      </c>
      <c r="T47" s="296">
        <v>22</v>
      </c>
      <c r="U47" s="295">
        <v>180000</v>
      </c>
      <c r="V47" s="296">
        <v>22</v>
      </c>
      <c r="W47" s="295">
        <v>150000</v>
      </c>
      <c r="X47" s="296">
        <v>22</v>
      </c>
      <c r="Y47" s="102"/>
    </row>
    <row r="48" ht="55.05" customHeight="1" spans="1:25">
      <c r="A48" s="297"/>
      <c r="B48" s="287"/>
      <c r="C48" s="287"/>
      <c r="D48" s="287"/>
      <c r="E48" s="318" t="s">
        <v>135</v>
      </c>
      <c r="F48" s="307" t="s">
        <v>30</v>
      </c>
      <c r="G48" s="319" t="s">
        <v>31</v>
      </c>
      <c r="H48" s="320"/>
      <c r="I48" s="321">
        <f t="shared" ref="I48:I59" si="8">IF(N$1="&lt;=2",IF(H48="√",W48,0),IF(N$1="&lt;=5",IF(H48="√",U48,0),IF(N$1="&lt;=10",IF(H48="√",S48,0),IF(N$1="&lt;=20",IF(H48="√",Q48,0),IF(N$1="&gt;20",IF(H48="√",O48,0))))))</f>
        <v>0</v>
      </c>
      <c r="J48" s="292">
        <f t="shared" si="7"/>
        <v>0</v>
      </c>
      <c r="K48" s="292">
        <f t="shared" si="5"/>
        <v>0</v>
      </c>
      <c r="L48" s="292">
        <f t="shared" si="6"/>
        <v>0</v>
      </c>
      <c r="M48" s="310" t="s">
        <v>136</v>
      </c>
      <c r="N48" s="117" t="s">
        <v>137</v>
      </c>
      <c r="O48" s="322">
        <v>250000</v>
      </c>
      <c r="P48" s="296">
        <v>15</v>
      </c>
      <c r="Q48" s="322">
        <v>220000</v>
      </c>
      <c r="R48" s="296">
        <v>15</v>
      </c>
      <c r="S48" s="322">
        <v>180000</v>
      </c>
      <c r="T48" s="296">
        <v>15</v>
      </c>
      <c r="U48" s="322">
        <v>150000</v>
      </c>
      <c r="V48" s="296"/>
      <c r="W48" s="322">
        <v>150000</v>
      </c>
      <c r="X48" s="296"/>
      <c r="Y48" s="102"/>
    </row>
    <row r="49" ht="28.5" spans="1:25">
      <c r="A49" s="297"/>
      <c r="B49" s="287"/>
      <c r="C49" s="287"/>
      <c r="D49" s="287"/>
      <c r="E49" s="306" t="s">
        <v>138</v>
      </c>
      <c r="F49" s="307" t="s">
        <v>30</v>
      </c>
      <c r="G49" s="300" t="s">
        <v>31</v>
      </c>
      <c r="H49" s="291"/>
      <c r="I49" s="292">
        <f t="shared" si="8"/>
        <v>0</v>
      </c>
      <c r="J49" s="292">
        <f t="shared" ref="J49:J59" si="9">I49-L49</f>
        <v>0</v>
      </c>
      <c r="K49" s="292">
        <f t="shared" ref="K49:K59" si="10">IF(N$1="&lt;=2",IF(H49="√",X49,0),IF(N$1="&lt;=5",IF(H49="√",V49,0),IF(N$1="&lt;=10",IF(H49="√",T49,0),IF(N$1="&lt;=20",IF(H49="√",R49,0),IF(N$1="&gt;20",IF(H49="√",P49,0))))))</f>
        <v>0</v>
      </c>
      <c r="L49" s="292">
        <f t="shared" ref="L49:L59" si="11">IF(N$1="&lt;=2",IF(H49="√",X49*1200,0),IF(N$1="&lt;=5",IF(H49="√",V49*1200,0),IF(N$1="&lt;=10",IF(H49="√",T49*1200,0),IF(N$1="&lt;=20",IF(H49="√",R49*1200,0),IF(N$1="&gt;20",IF(H49="√",P49*1200,0))))))</f>
        <v>0</v>
      </c>
      <c r="M49" s="287" t="s">
        <v>139</v>
      </c>
      <c r="N49" s="105"/>
      <c r="O49" s="295">
        <v>240000</v>
      </c>
      <c r="P49" s="296">
        <v>15</v>
      </c>
      <c r="Q49" s="295">
        <v>200000</v>
      </c>
      <c r="R49" s="296">
        <v>15</v>
      </c>
      <c r="S49" s="295">
        <v>160000</v>
      </c>
      <c r="T49" s="296">
        <v>15</v>
      </c>
      <c r="U49" s="295">
        <v>140000</v>
      </c>
      <c r="V49" s="296">
        <v>15</v>
      </c>
      <c r="W49" s="295">
        <v>120000</v>
      </c>
      <c r="X49" s="296">
        <v>15</v>
      </c>
      <c r="Y49" s="102"/>
    </row>
    <row r="50" ht="14.25" spans="1:25">
      <c r="A50" s="297"/>
      <c r="B50" s="287"/>
      <c r="C50" s="287"/>
      <c r="D50" s="287"/>
      <c r="E50" s="306" t="s">
        <v>140</v>
      </c>
      <c r="F50" s="307" t="s">
        <v>30</v>
      </c>
      <c r="G50" s="300" t="s">
        <v>31</v>
      </c>
      <c r="H50" s="291"/>
      <c r="I50" s="292">
        <f t="shared" si="8"/>
        <v>0</v>
      </c>
      <c r="J50" s="292">
        <f t="shared" si="9"/>
        <v>0</v>
      </c>
      <c r="K50" s="292">
        <f t="shared" si="10"/>
        <v>0</v>
      </c>
      <c r="L50" s="292">
        <f t="shared" si="11"/>
        <v>0</v>
      </c>
      <c r="M50" s="310" t="s">
        <v>141</v>
      </c>
      <c r="N50" s="105" t="s">
        <v>142</v>
      </c>
      <c r="O50" s="322">
        <v>250000</v>
      </c>
      <c r="P50" s="296">
        <v>15</v>
      </c>
      <c r="Q50" s="322">
        <v>220000</v>
      </c>
      <c r="R50" s="296">
        <v>15</v>
      </c>
      <c r="S50" s="322">
        <v>200000</v>
      </c>
      <c r="T50" s="296">
        <v>15</v>
      </c>
      <c r="U50" s="322">
        <v>180000</v>
      </c>
      <c r="V50" s="296">
        <v>2</v>
      </c>
      <c r="W50" s="295">
        <v>150000</v>
      </c>
      <c r="X50" s="296">
        <v>2</v>
      </c>
      <c r="Y50" s="102"/>
    </row>
    <row r="51" ht="14.25" spans="1:25">
      <c r="A51" s="297"/>
      <c r="B51" s="287"/>
      <c r="C51" s="287"/>
      <c r="D51" s="287"/>
      <c r="E51" s="306" t="s">
        <v>143</v>
      </c>
      <c r="F51" s="307" t="s">
        <v>30</v>
      </c>
      <c r="G51" s="300" t="s">
        <v>31</v>
      </c>
      <c r="H51" s="291"/>
      <c r="I51" s="292">
        <f t="shared" si="8"/>
        <v>0</v>
      </c>
      <c r="J51" s="292">
        <f t="shared" si="9"/>
        <v>0</v>
      </c>
      <c r="K51" s="292">
        <f t="shared" si="10"/>
        <v>0</v>
      </c>
      <c r="L51" s="292">
        <f t="shared" si="11"/>
        <v>0</v>
      </c>
      <c r="M51" s="310" t="s">
        <v>144</v>
      </c>
      <c r="N51" s="105" t="s">
        <v>142</v>
      </c>
      <c r="O51" s="322">
        <v>120000</v>
      </c>
      <c r="P51" s="296">
        <v>5</v>
      </c>
      <c r="Q51" s="322">
        <v>100000</v>
      </c>
      <c r="R51" s="296">
        <v>5</v>
      </c>
      <c r="S51" s="322">
        <v>80000</v>
      </c>
      <c r="T51" s="296">
        <v>5</v>
      </c>
      <c r="U51" s="322">
        <v>50000</v>
      </c>
      <c r="V51" s="296"/>
      <c r="W51" s="322">
        <v>50000</v>
      </c>
      <c r="X51" s="296"/>
      <c r="Y51" s="102"/>
    </row>
    <row r="52" ht="14.25" spans="1:25">
      <c r="A52" s="297"/>
      <c r="B52" s="287"/>
      <c r="C52" s="287"/>
      <c r="D52" s="287"/>
      <c r="E52" s="306" t="s">
        <v>145</v>
      </c>
      <c r="F52" s="307" t="s">
        <v>30</v>
      </c>
      <c r="G52" s="300" t="s">
        <v>40</v>
      </c>
      <c r="H52" s="291"/>
      <c r="I52" s="292">
        <f t="shared" si="8"/>
        <v>0</v>
      </c>
      <c r="J52" s="292">
        <f t="shared" si="9"/>
        <v>0</v>
      </c>
      <c r="K52" s="292">
        <f t="shared" si="10"/>
        <v>0</v>
      </c>
      <c r="L52" s="292">
        <f t="shared" si="11"/>
        <v>0</v>
      </c>
      <c r="M52" s="287" t="s">
        <v>146</v>
      </c>
      <c r="N52" s="105" t="s">
        <v>142</v>
      </c>
      <c r="O52" s="295">
        <v>500000</v>
      </c>
      <c r="P52" s="296">
        <v>8</v>
      </c>
      <c r="Q52" s="295">
        <v>450000</v>
      </c>
      <c r="R52" s="296">
        <v>8</v>
      </c>
      <c r="S52" s="295">
        <v>350000</v>
      </c>
      <c r="T52" s="296">
        <v>8</v>
      </c>
      <c r="U52" s="295">
        <v>250000</v>
      </c>
      <c r="V52" s="296">
        <v>8</v>
      </c>
      <c r="W52" s="295">
        <v>150000</v>
      </c>
      <c r="X52" s="296">
        <v>8</v>
      </c>
      <c r="Y52" s="102"/>
    </row>
    <row r="53" ht="28.5" spans="1:25">
      <c r="A53" s="297"/>
      <c r="B53" s="287"/>
      <c r="C53" s="287"/>
      <c r="D53" s="287"/>
      <c r="E53" s="318" t="s">
        <v>147</v>
      </c>
      <c r="F53" s="307" t="s">
        <v>30</v>
      </c>
      <c r="G53" s="319" t="s">
        <v>31</v>
      </c>
      <c r="H53" s="320"/>
      <c r="I53" s="321">
        <f t="shared" si="8"/>
        <v>0</v>
      </c>
      <c r="J53" s="292">
        <f t="shared" si="9"/>
        <v>0</v>
      </c>
      <c r="K53" s="292">
        <f t="shared" si="10"/>
        <v>0</v>
      </c>
      <c r="L53" s="292">
        <f t="shared" si="11"/>
        <v>0</v>
      </c>
      <c r="M53" s="310" t="s">
        <v>148</v>
      </c>
      <c r="N53" s="105" t="s">
        <v>142</v>
      </c>
      <c r="O53" s="322">
        <v>100000</v>
      </c>
      <c r="P53" s="296">
        <v>2</v>
      </c>
      <c r="Q53" s="322">
        <v>80000</v>
      </c>
      <c r="R53" s="296">
        <v>2</v>
      </c>
      <c r="S53" s="322">
        <v>50000</v>
      </c>
      <c r="T53" s="296">
        <v>2</v>
      </c>
      <c r="U53" s="322">
        <v>50000</v>
      </c>
      <c r="V53" s="296"/>
      <c r="W53" s="322">
        <v>50000</v>
      </c>
      <c r="X53" s="296"/>
      <c r="Y53" s="102"/>
    </row>
    <row r="54" ht="14.25" spans="1:25">
      <c r="A54" s="297"/>
      <c r="B54" s="287"/>
      <c r="C54" s="287"/>
      <c r="D54" s="287"/>
      <c r="E54" s="318" t="s">
        <v>149</v>
      </c>
      <c r="F54" s="307" t="s">
        <v>30</v>
      </c>
      <c r="G54" s="319" t="s">
        <v>31</v>
      </c>
      <c r="H54" s="320"/>
      <c r="I54" s="321">
        <f t="shared" si="8"/>
        <v>0</v>
      </c>
      <c r="J54" s="292">
        <f t="shared" si="9"/>
        <v>0</v>
      </c>
      <c r="K54" s="292">
        <f t="shared" si="10"/>
        <v>0</v>
      </c>
      <c r="L54" s="292">
        <f t="shared" si="11"/>
        <v>0</v>
      </c>
      <c r="M54" s="310" t="s">
        <v>150</v>
      </c>
      <c r="N54" s="105" t="s">
        <v>142</v>
      </c>
      <c r="O54" s="322">
        <v>50000</v>
      </c>
      <c r="P54" s="296">
        <v>2</v>
      </c>
      <c r="Q54" s="322">
        <v>40000</v>
      </c>
      <c r="R54" s="296">
        <v>2</v>
      </c>
      <c r="S54" s="322">
        <v>30000</v>
      </c>
      <c r="T54" s="296">
        <v>2</v>
      </c>
      <c r="U54" s="322">
        <v>20000</v>
      </c>
      <c r="V54" s="296"/>
      <c r="W54" s="322">
        <v>20000</v>
      </c>
      <c r="X54" s="296"/>
      <c r="Y54" s="102"/>
    </row>
    <row r="55" ht="28.5" spans="1:25">
      <c r="A55" s="297"/>
      <c r="B55" s="287"/>
      <c r="C55" s="287"/>
      <c r="D55" s="287"/>
      <c r="E55" s="306" t="s">
        <v>151</v>
      </c>
      <c r="F55" s="307" t="s">
        <v>30</v>
      </c>
      <c r="G55" s="300" t="s">
        <v>31</v>
      </c>
      <c r="H55" s="291"/>
      <c r="I55" s="292">
        <f t="shared" si="8"/>
        <v>0</v>
      </c>
      <c r="J55" s="292">
        <f t="shared" si="9"/>
        <v>0</v>
      </c>
      <c r="K55" s="292">
        <f t="shared" si="10"/>
        <v>0</v>
      </c>
      <c r="L55" s="292">
        <f t="shared" si="11"/>
        <v>0</v>
      </c>
      <c r="M55" s="287" t="s">
        <v>152</v>
      </c>
      <c r="N55" s="117" t="s">
        <v>153</v>
      </c>
      <c r="O55" s="295">
        <v>400000</v>
      </c>
      <c r="P55" s="296">
        <v>4</v>
      </c>
      <c r="Q55" s="295">
        <v>300000</v>
      </c>
      <c r="R55" s="296">
        <v>4</v>
      </c>
      <c r="S55" s="295">
        <v>250000</v>
      </c>
      <c r="T55" s="296">
        <v>4</v>
      </c>
      <c r="U55" s="295">
        <v>200000</v>
      </c>
      <c r="V55" s="296">
        <v>4</v>
      </c>
      <c r="W55" s="295">
        <v>150000</v>
      </c>
      <c r="X55" s="296">
        <v>4</v>
      </c>
      <c r="Y55" s="102"/>
    </row>
    <row r="56" ht="14.25" spans="1:25">
      <c r="A56" s="297"/>
      <c r="B56" s="287"/>
      <c r="C56" s="287"/>
      <c r="D56" s="287"/>
      <c r="E56" s="306" t="s">
        <v>154</v>
      </c>
      <c r="F56" s="307" t="s">
        <v>30</v>
      </c>
      <c r="G56" s="300" t="s">
        <v>31</v>
      </c>
      <c r="H56" s="291"/>
      <c r="I56" s="292">
        <f t="shared" si="8"/>
        <v>0</v>
      </c>
      <c r="J56" s="292">
        <f t="shared" si="9"/>
        <v>0</v>
      </c>
      <c r="K56" s="292">
        <f t="shared" si="10"/>
        <v>0</v>
      </c>
      <c r="L56" s="292">
        <f t="shared" si="11"/>
        <v>0</v>
      </c>
      <c r="M56" s="286" t="s">
        <v>155</v>
      </c>
      <c r="N56" s="105" t="s">
        <v>142</v>
      </c>
      <c r="O56" s="295" t="s">
        <v>156</v>
      </c>
      <c r="P56" s="296">
        <v>2</v>
      </c>
      <c r="Q56" s="295" t="s">
        <v>156</v>
      </c>
      <c r="R56" s="296">
        <v>2</v>
      </c>
      <c r="S56" s="295" t="s">
        <v>156</v>
      </c>
      <c r="T56" s="296">
        <v>2</v>
      </c>
      <c r="U56" s="295" t="s">
        <v>156</v>
      </c>
      <c r="V56" s="296">
        <v>2</v>
      </c>
      <c r="W56" s="295" t="s">
        <v>156</v>
      </c>
      <c r="X56" s="296">
        <v>2</v>
      </c>
      <c r="Y56" s="102"/>
    </row>
    <row r="57" ht="42.75" spans="1:25">
      <c r="A57" s="297"/>
      <c r="B57" s="287"/>
      <c r="C57" s="287"/>
      <c r="D57" s="287"/>
      <c r="E57" s="318" t="s">
        <v>157</v>
      </c>
      <c r="F57" s="307" t="s">
        <v>30</v>
      </c>
      <c r="G57" s="319" t="s">
        <v>31</v>
      </c>
      <c r="H57" s="320"/>
      <c r="I57" s="321">
        <f t="shared" si="8"/>
        <v>0</v>
      </c>
      <c r="J57" s="292">
        <f t="shared" si="9"/>
        <v>0</v>
      </c>
      <c r="K57" s="292">
        <f t="shared" si="10"/>
        <v>0</v>
      </c>
      <c r="L57" s="292">
        <f t="shared" si="11"/>
        <v>0</v>
      </c>
      <c r="M57" s="323" t="s">
        <v>158</v>
      </c>
      <c r="N57" s="105" t="s">
        <v>142</v>
      </c>
      <c r="O57" s="322" t="s">
        <v>159</v>
      </c>
      <c r="P57" s="296">
        <v>2</v>
      </c>
      <c r="Q57" s="322" t="s">
        <v>160</v>
      </c>
      <c r="R57" s="296">
        <v>2</v>
      </c>
      <c r="S57" s="322" t="s">
        <v>161</v>
      </c>
      <c r="T57" s="296">
        <v>2</v>
      </c>
      <c r="U57" s="322" t="s">
        <v>162</v>
      </c>
      <c r="V57" s="296"/>
      <c r="W57" s="322" t="s">
        <v>163</v>
      </c>
      <c r="X57" s="296"/>
      <c r="Y57" s="102"/>
    </row>
    <row r="58" ht="57" spans="1:25">
      <c r="A58" s="297"/>
      <c r="B58" s="287"/>
      <c r="C58" s="287"/>
      <c r="D58" s="287"/>
      <c r="E58" s="306" t="s">
        <v>164</v>
      </c>
      <c r="F58" s="307" t="s">
        <v>30</v>
      </c>
      <c r="G58" s="300" t="s">
        <v>40</v>
      </c>
      <c r="H58" s="291"/>
      <c r="I58" s="292">
        <f t="shared" si="8"/>
        <v>0</v>
      </c>
      <c r="J58" s="292">
        <f t="shared" si="9"/>
        <v>0</v>
      </c>
      <c r="K58" s="292">
        <f t="shared" si="10"/>
        <v>0</v>
      </c>
      <c r="L58" s="292">
        <f t="shared" si="11"/>
        <v>0</v>
      </c>
      <c r="M58" s="286" t="s">
        <v>165</v>
      </c>
      <c r="N58" s="120" t="s">
        <v>166</v>
      </c>
      <c r="O58" s="295">
        <v>300000</v>
      </c>
      <c r="P58" s="296">
        <v>15</v>
      </c>
      <c r="Q58" s="295">
        <v>250000</v>
      </c>
      <c r="R58" s="296">
        <v>15</v>
      </c>
      <c r="S58" s="295">
        <v>200000</v>
      </c>
      <c r="T58" s="296">
        <v>15</v>
      </c>
      <c r="U58" s="295">
        <v>150000</v>
      </c>
      <c r="V58" s="296">
        <v>15</v>
      </c>
      <c r="W58" s="295">
        <v>150000</v>
      </c>
      <c r="X58" s="296">
        <v>15</v>
      </c>
      <c r="Y58" s="102"/>
    </row>
    <row r="59" ht="14.25" spans="1:25">
      <c r="A59" s="297"/>
      <c r="B59" s="287"/>
      <c r="C59" s="287"/>
      <c r="D59" s="287"/>
      <c r="E59" s="318" t="s">
        <v>167</v>
      </c>
      <c r="F59" s="307" t="s">
        <v>30</v>
      </c>
      <c r="G59" s="300" t="s">
        <v>31</v>
      </c>
      <c r="H59" s="291"/>
      <c r="I59" s="321">
        <f t="shared" si="8"/>
        <v>0</v>
      </c>
      <c r="J59" s="292">
        <f t="shared" si="9"/>
        <v>0</v>
      </c>
      <c r="K59" s="292">
        <f t="shared" si="10"/>
        <v>0</v>
      </c>
      <c r="L59" s="292">
        <f t="shared" si="11"/>
        <v>0</v>
      </c>
      <c r="M59" s="286" t="s">
        <v>168</v>
      </c>
      <c r="N59" s="120" t="s">
        <v>169</v>
      </c>
      <c r="O59" s="295"/>
      <c r="P59" s="296"/>
      <c r="Q59" s="295"/>
      <c r="R59" s="296"/>
      <c r="S59" s="295"/>
      <c r="T59" s="296"/>
      <c r="U59" s="295"/>
      <c r="V59" s="296"/>
      <c r="W59" s="295"/>
      <c r="X59" s="296"/>
      <c r="Y59" s="102"/>
    </row>
    <row r="60" ht="25.5" spans="1:25">
      <c r="A60" s="297"/>
      <c r="B60" s="287"/>
      <c r="C60" s="287"/>
      <c r="D60" s="287"/>
      <c r="E60" s="306" t="s">
        <v>170</v>
      </c>
      <c r="F60" s="307" t="s">
        <v>30</v>
      </c>
      <c r="G60" s="300" t="s">
        <v>31</v>
      </c>
      <c r="H60" s="291"/>
      <c r="I60" s="292">
        <v>0</v>
      </c>
      <c r="J60" s="292">
        <v>0</v>
      </c>
      <c r="K60" s="292">
        <v>0</v>
      </c>
      <c r="L60" s="292">
        <v>0</v>
      </c>
      <c r="M60" s="286" t="s">
        <v>171</v>
      </c>
      <c r="N60" s="120" t="s">
        <v>166</v>
      </c>
      <c r="O60" s="295"/>
      <c r="P60" s="296"/>
      <c r="Q60" s="295"/>
      <c r="R60" s="296"/>
      <c r="S60" s="295"/>
      <c r="T60" s="296"/>
      <c r="U60" s="295"/>
      <c r="V60" s="296"/>
      <c r="W60" s="295"/>
      <c r="X60" s="296"/>
      <c r="Y60" s="102"/>
    </row>
    <row r="61" ht="28.5" spans="1:25">
      <c r="A61" s="297"/>
      <c r="B61" s="287"/>
      <c r="C61" s="287"/>
      <c r="D61" s="287"/>
      <c r="E61" s="306" t="s">
        <v>172</v>
      </c>
      <c r="F61" s="307" t="s">
        <v>30</v>
      </c>
      <c r="G61" s="300" t="s">
        <v>31</v>
      </c>
      <c r="H61" s="291"/>
      <c r="I61" s="292">
        <v>0</v>
      </c>
      <c r="J61" s="292">
        <v>0</v>
      </c>
      <c r="K61" s="292">
        <v>0</v>
      </c>
      <c r="L61" s="292">
        <v>0</v>
      </c>
      <c r="M61" s="287" t="s">
        <v>173</v>
      </c>
      <c r="N61" s="105" t="s">
        <v>142</v>
      </c>
      <c r="O61" s="295"/>
      <c r="P61" s="296"/>
      <c r="Q61" s="295"/>
      <c r="R61" s="296"/>
      <c r="S61" s="295"/>
      <c r="T61" s="296"/>
      <c r="U61" s="295"/>
      <c r="V61" s="296"/>
      <c r="W61" s="295"/>
      <c r="X61" s="296"/>
      <c r="Y61" s="102"/>
    </row>
    <row r="62" ht="28.5" spans="1:25">
      <c r="A62" s="297"/>
      <c r="B62" s="287"/>
      <c r="C62" s="287"/>
      <c r="D62" s="287"/>
      <c r="E62" s="306" t="s">
        <v>174</v>
      </c>
      <c r="F62" s="307" t="s">
        <v>30</v>
      </c>
      <c r="G62" s="300" t="s">
        <v>31</v>
      </c>
      <c r="H62" s="291"/>
      <c r="I62" s="292">
        <f>IF(N$1="&lt;=2",IF(H62="√",W62,0),IF(N$1="&lt;=5",IF(H62="√",U62,0),IF(N$1="&lt;=10",IF(H62="√",S62,0),IF(N$1="&lt;=20",IF(H62="√",Q62,0),IF(N$1="&gt;20",IF(H62="√",O62,0))))))</f>
        <v>0</v>
      </c>
      <c r="J62" s="292">
        <f>I62-L62</f>
        <v>0</v>
      </c>
      <c r="K62" s="292">
        <f>IF(N$1="&lt;=2",IF(H62="√",X62,0),IF(N$1="&lt;=5",IF(H62="√",V62,0),IF(N$1="&lt;=10",IF(H62="√",T62,0),IF(N$1="&lt;=20",IF(H62="√",R62,0),IF(N$1="&gt;20",IF(H62="√",P62,0))))))</f>
        <v>0</v>
      </c>
      <c r="L62" s="292">
        <f>IF(N$1="&lt;=2",IF(H62="√",X62*1200,0),IF(N$1="&lt;=5",IF(H62="√",V62*1200,0),IF(N$1="&lt;=10",IF(H62="√",T62*1200,0),IF(N$1="&lt;=20",IF(H62="√",R62*1200,0),IF(N$1="&gt;20",IF(H62="√",P62*1200,0))))))</f>
        <v>0</v>
      </c>
      <c r="M62" s="287" t="s">
        <v>175</v>
      </c>
      <c r="N62" s="105" t="s">
        <v>142</v>
      </c>
      <c r="O62" s="295">
        <v>400000</v>
      </c>
      <c r="P62" s="296">
        <v>2</v>
      </c>
      <c r="Q62" s="295">
        <v>300000</v>
      </c>
      <c r="R62" s="296">
        <v>2</v>
      </c>
      <c r="S62" s="295">
        <v>250000</v>
      </c>
      <c r="T62" s="296">
        <v>2</v>
      </c>
      <c r="U62" s="295">
        <v>200000</v>
      </c>
      <c r="V62" s="296">
        <v>2</v>
      </c>
      <c r="W62" s="295">
        <v>200000</v>
      </c>
      <c r="X62" s="296"/>
      <c r="Y62" s="102"/>
    </row>
    <row r="63" ht="14.25" spans="1:25">
      <c r="A63" s="297"/>
      <c r="B63" s="287"/>
      <c r="C63" s="287"/>
      <c r="D63" s="287"/>
      <c r="E63" s="318" t="s">
        <v>176</v>
      </c>
      <c r="F63" s="307" t="s">
        <v>30</v>
      </c>
      <c r="G63" s="319" t="s">
        <v>31</v>
      </c>
      <c r="H63" s="320"/>
      <c r="I63" s="292">
        <f>IF(N$1="&lt;=2",IF(H63="√",W63,0),IF(N$1="&lt;=5",IF(H63="√",U63,0),IF(N$1="&lt;=10",IF(H63="√",S63,0),IF(N$1="&lt;=20",IF(H63="√",Q63,0),IF(N$1="&gt;20",IF(H63="√",O63,0))))))</f>
        <v>0</v>
      </c>
      <c r="J63" s="292">
        <f>I63-L63</f>
        <v>0</v>
      </c>
      <c r="K63" s="292">
        <f>IF(N$1="&lt;=2",IF(H63="√",X63,0),IF(N$1="&lt;=5",IF(H63="√",V63,0),IF(N$1="&lt;=10",IF(H63="√",T63,0),IF(N$1="&lt;=20",IF(H63="√",R63,0),IF(N$1="&gt;20",IF(H63="√",P63,0))))))</f>
        <v>0</v>
      </c>
      <c r="L63" s="292">
        <f>IF(N$1="&lt;=2",IF(H63="√",X63*1200,0),IF(N$1="&lt;=5",IF(H63="√",V63*1200,0),IF(N$1="&lt;=10",IF(H63="√",T63*1200,0),IF(N$1="&lt;=20",IF(H63="√",R63*1200,0),IF(N$1="&gt;20",IF(H63="√",P63*1200,0))))))</f>
        <v>0</v>
      </c>
      <c r="M63" s="310" t="s">
        <v>177</v>
      </c>
      <c r="N63" s="105" t="s">
        <v>178</v>
      </c>
      <c r="O63" s="322">
        <v>100000</v>
      </c>
      <c r="P63" s="296">
        <v>2</v>
      </c>
      <c r="Q63" s="322">
        <v>80000</v>
      </c>
      <c r="R63" s="296">
        <v>2</v>
      </c>
      <c r="S63" s="322">
        <v>50000</v>
      </c>
      <c r="T63" s="296">
        <v>2</v>
      </c>
      <c r="U63" s="322">
        <v>30000</v>
      </c>
      <c r="V63" s="296"/>
      <c r="W63" s="322">
        <v>30000</v>
      </c>
      <c r="X63" s="296"/>
      <c r="Y63" s="102"/>
    </row>
    <row r="64" ht="28.5" spans="1:25">
      <c r="A64" s="297"/>
      <c r="B64" s="287"/>
      <c r="C64" s="287"/>
      <c r="D64" s="287"/>
      <c r="E64" s="306" t="s">
        <v>179</v>
      </c>
      <c r="F64" s="307" t="s">
        <v>30</v>
      </c>
      <c r="G64" s="300" t="s">
        <v>31</v>
      </c>
      <c r="H64" s="291"/>
      <c r="I64" s="292">
        <f>IF(N$1="&lt;=2",IF(H64="√",W64,0),IF(N$1="&lt;=5",IF(H64="√",U64,0),IF(N$1="&lt;=10",IF(H64="√",S64,0),IF(N$1="&lt;=20",IF(H64="√",Q64,0),IF(N$1="&gt;20",IF(H64="√",O64,0))))))</f>
        <v>0</v>
      </c>
      <c r="J64" s="292">
        <f>I64-L64</f>
        <v>0</v>
      </c>
      <c r="K64" s="292">
        <f>IF(N$1="&lt;=2",IF(H64="√",X64,0),IF(N$1="&lt;=5",IF(H64="√",V64,0),IF(N$1="&lt;=10",IF(H64="√",T64,0),IF(N$1="&lt;=20",IF(H64="√",R64,0),IF(N$1="&gt;20",IF(H64="√",P64,0))))))</f>
        <v>0</v>
      </c>
      <c r="L64" s="292">
        <f>IF(N$1="&lt;=2",IF(H64="√",X64*1200,0),IF(N$1="&lt;=5",IF(H64="√",V64*1200,0),IF(N$1="&lt;=10",IF(H64="√",T64*1200,0),IF(N$1="&lt;=20",IF(H64="√",R64*1200,0),IF(N$1="&gt;20",IF(H64="√",P64*1200,0))))))</f>
        <v>0</v>
      </c>
      <c r="M64" s="287" t="s">
        <v>180</v>
      </c>
      <c r="N64" s="105" t="s">
        <v>142</v>
      </c>
      <c r="O64" s="295">
        <v>550000</v>
      </c>
      <c r="P64" s="296">
        <v>4</v>
      </c>
      <c r="Q64" s="295">
        <v>500000</v>
      </c>
      <c r="R64" s="296">
        <v>4</v>
      </c>
      <c r="S64" s="295">
        <v>450000</v>
      </c>
      <c r="T64" s="296">
        <v>4</v>
      </c>
      <c r="U64" s="295">
        <v>350000</v>
      </c>
      <c r="V64" s="296">
        <v>4</v>
      </c>
      <c r="W64" s="295">
        <v>250000</v>
      </c>
      <c r="X64" s="296">
        <v>4</v>
      </c>
      <c r="Y64" s="102"/>
    </row>
    <row r="65" ht="28.5" spans="1:25">
      <c r="A65" s="297"/>
      <c r="B65" s="287" t="s">
        <v>181</v>
      </c>
      <c r="C65" s="306"/>
      <c r="D65" s="306"/>
      <c r="E65" s="306" t="s">
        <v>182</v>
      </c>
      <c r="F65" s="307" t="s">
        <v>110</v>
      </c>
      <c r="G65" s="300" t="s">
        <v>40</v>
      </c>
      <c r="H65" s="291"/>
      <c r="I65" s="292"/>
      <c r="J65" s="292"/>
      <c r="K65" s="292"/>
      <c r="L65" s="292"/>
      <c r="M65" s="287" t="s">
        <v>90</v>
      </c>
      <c r="N65" s="263"/>
      <c r="O65" s="295"/>
      <c r="P65" s="296"/>
      <c r="Q65" s="295"/>
      <c r="R65" s="296"/>
      <c r="S65" s="295"/>
      <c r="T65" s="296"/>
      <c r="U65" s="295"/>
      <c r="V65" s="296"/>
      <c r="W65" s="295"/>
      <c r="X65" s="296"/>
      <c r="Y65" s="111" t="s">
        <v>110</v>
      </c>
    </row>
    <row r="66" ht="57" spans="1:25">
      <c r="A66" s="297"/>
      <c r="B66" s="287" t="s">
        <v>183</v>
      </c>
      <c r="C66" s="287"/>
      <c r="D66" s="287"/>
      <c r="E66" s="306" t="s">
        <v>184</v>
      </c>
      <c r="F66" s="287" t="s">
        <v>185</v>
      </c>
      <c r="G66" s="300" t="s">
        <v>40</v>
      </c>
      <c r="H66" s="291"/>
      <c r="I66" s="292"/>
      <c r="J66" s="292"/>
      <c r="K66" s="292"/>
      <c r="L66" s="292"/>
      <c r="M66" s="287" t="s">
        <v>186</v>
      </c>
      <c r="N66" s="287" t="s">
        <v>187</v>
      </c>
      <c r="O66" s="295"/>
      <c r="P66" s="296"/>
      <c r="Q66" s="295"/>
      <c r="R66" s="296"/>
      <c r="S66" s="295"/>
      <c r="T66" s="296"/>
      <c r="U66" s="295"/>
      <c r="V66" s="296"/>
      <c r="W66" s="295"/>
      <c r="X66" s="296"/>
      <c r="Y66" s="102" t="s">
        <v>185</v>
      </c>
    </row>
    <row r="67" ht="28.5" spans="1:25">
      <c r="A67" s="297"/>
      <c r="B67" s="287" t="s">
        <v>188</v>
      </c>
      <c r="C67" s="287"/>
      <c r="D67" s="287"/>
      <c r="E67" s="306" t="s">
        <v>189</v>
      </c>
      <c r="F67" s="287" t="s">
        <v>185</v>
      </c>
      <c r="G67" s="300" t="s">
        <v>31</v>
      </c>
      <c r="H67" s="291"/>
      <c r="I67" s="292"/>
      <c r="J67" s="292"/>
      <c r="K67" s="292"/>
      <c r="L67" s="292"/>
      <c r="M67" s="324" t="s">
        <v>190</v>
      </c>
      <c r="N67" s="287" t="s">
        <v>187</v>
      </c>
      <c r="O67" s="295"/>
      <c r="P67" s="296"/>
      <c r="Q67" s="295"/>
      <c r="R67" s="296"/>
      <c r="S67" s="295"/>
      <c r="T67" s="296"/>
      <c r="U67" s="295"/>
      <c r="V67" s="296"/>
      <c r="W67" s="295"/>
      <c r="X67" s="296"/>
      <c r="Y67" s="102"/>
    </row>
    <row r="68" ht="14.25" spans="1:25">
      <c r="A68" s="297"/>
      <c r="B68" s="287" t="s">
        <v>188</v>
      </c>
      <c r="C68" s="287"/>
      <c r="D68" s="287"/>
      <c r="E68" s="306" t="s">
        <v>191</v>
      </c>
      <c r="F68" s="287" t="s">
        <v>185</v>
      </c>
      <c r="G68" s="300" t="s">
        <v>31</v>
      </c>
      <c r="H68" s="291"/>
      <c r="I68" s="292">
        <f t="shared" ref="I68:I76" si="12">IF(N$1="&lt;=2",IF(H68="√",W68,0),IF(N$1="&lt;=5",IF(H68="√",U68,0),IF(N$1="&lt;=10",IF(H68="√",S68,0),IF(N$1="&lt;=20",IF(H68="√",Q68,0),IF(N$1="&gt;20",IF(H68="√",O68,0))))))</f>
        <v>0</v>
      </c>
      <c r="J68" s="292"/>
      <c r="K68" s="292"/>
      <c r="L68" s="292"/>
      <c r="M68" s="298" t="s">
        <v>192</v>
      </c>
      <c r="N68" s="287" t="s">
        <v>193</v>
      </c>
      <c r="O68" s="295">
        <v>70000</v>
      </c>
      <c r="P68" s="296"/>
      <c r="Q68" s="295">
        <v>60000</v>
      </c>
      <c r="R68" s="296"/>
      <c r="S68" s="295">
        <v>50000</v>
      </c>
      <c r="T68" s="296"/>
      <c r="U68" s="295">
        <v>50000</v>
      </c>
      <c r="V68" s="296"/>
      <c r="W68" s="295">
        <v>30000</v>
      </c>
      <c r="X68" s="296"/>
      <c r="Y68" s="102"/>
    </row>
    <row r="69" ht="14.25" spans="1:25">
      <c r="A69" s="297"/>
      <c r="B69" s="287" t="s">
        <v>188</v>
      </c>
      <c r="C69" s="287"/>
      <c r="D69" s="287"/>
      <c r="E69" s="306" t="s">
        <v>194</v>
      </c>
      <c r="F69" s="287" t="s">
        <v>185</v>
      </c>
      <c r="G69" s="300" t="s">
        <v>31</v>
      </c>
      <c r="H69" s="291"/>
      <c r="I69" s="292">
        <f t="shared" si="12"/>
        <v>0</v>
      </c>
      <c r="J69" s="292"/>
      <c r="K69" s="292"/>
      <c r="L69" s="292"/>
      <c r="M69" s="298" t="s">
        <v>195</v>
      </c>
      <c r="N69" s="287" t="s">
        <v>193</v>
      </c>
      <c r="O69" s="295">
        <v>70000</v>
      </c>
      <c r="P69" s="296"/>
      <c r="Q69" s="295">
        <v>60000</v>
      </c>
      <c r="R69" s="296"/>
      <c r="S69" s="295">
        <v>50000</v>
      </c>
      <c r="T69" s="296"/>
      <c r="U69" s="295">
        <v>50000</v>
      </c>
      <c r="V69" s="296"/>
      <c r="W69" s="295">
        <v>30000</v>
      </c>
      <c r="X69" s="296"/>
      <c r="Y69" s="102"/>
    </row>
    <row r="70" ht="28.5" spans="1:25">
      <c r="A70" s="297"/>
      <c r="B70" s="287" t="s">
        <v>188</v>
      </c>
      <c r="C70" s="287"/>
      <c r="D70" s="287"/>
      <c r="E70" s="306" t="s">
        <v>196</v>
      </c>
      <c r="F70" s="287" t="s">
        <v>185</v>
      </c>
      <c r="G70" s="300" t="s">
        <v>31</v>
      </c>
      <c r="H70" s="291"/>
      <c r="I70" s="292">
        <f t="shared" si="12"/>
        <v>0</v>
      </c>
      <c r="J70" s="292"/>
      <c r="K70" s="292"/>
      <c r="L70" s="292"/>
      <c r="M70" s="298" t="s">
        <v>197</v>
      </c>
      <c r="N70" s="287" t="s">
        <v>193</v>
      </c>
      <c r="O70" s="295">
        <v>80000</v>
      </c>
      <c r="P70" s="296"/>
      <c r="Q70" s="295">
        <v>60000</v>
      </c>
      <c r="R70" s="296"/>
      <c r="S70" s="295">
        <v>40000</v>
      </c>
      <c r="T70" s="296"/>
      <c r="U70" s="295">
        <v>40000</v>
      </c>
      <c r="V70" s="296"/>
      <c r="W70" s="295">
        <v>40000</v>
      </c>
      <c r="X70" s="296"/>
      <c r="Y70" s="102"/>
    </row>
    <row r="71" ht="28.5" spans="1:25">
      <c r="A71" s="297"/>
      <c r="B71" s="287" t="s">
        <v>188</v>
      </c>
      <c r="C71" s="287"/>
      <c r="D71" s="287"/>
      <c r="E71" s="306" t="s">
        <v>198</v>
      </c>
      <c r="F71" s="287" t="s">
        <v>185</v>
      </c>
      <c r="G71" s="300" t="s">
        <v>31</v>
      </c>
      <c r="H71" s="291"/>
      <c r="I71" s="292">
        <f t="shared" si="12"/>
        <v>0</v>
      </c>
      <c r="J71" s="292"/>
      <c r="K71" s="292"/>
      <c r="L71" s="292"/>
      <c r="M71" s="298" t="s">
        <v>199</v>
      </c>
      <c r="N71" s="287" t="s">
        <v>193</v>
      </c>
      <c r="O71" s="295">
        <v>120000</v>
      </c>
      <c r="P71" s="296"/>
      <c r="Q71" s="295">
        <v>100000</v>
      </c>
      <c r="R71" s="296"/>
      <c r="S71" s="295">
        <v>80000</v>
      </c>
      <c r="T71" s="296"/>
      <c r="U71" s="295">
        <v>80000</v>
      </c>
      <c r="V71" s="296"/>
      <c r="W71" s="295">
        <v>50000</v>
      </c>
      <c r="X71" s="296"/>
      <c r="Y71" s="102"/>
    </row>
    <row r="72" ht="14.25" spans="1:25">
      <c r="A72" s="297"/>
      <c r="B72" s="287" t="s">
        <v>188</v>
      </c>
      <c r="C72" s="287"/>
      <c r="D72" s="287"/>
      <c r="E72" s="306" t="s">
        <v>200</v>
      </c>
      <c r="F72" s="287" t="s">
        <v>185</v>
      </c>
      <c r="G72" s="300" t="s">
        <v>31</v>
      </c>
      <c r="H72" s="291"/>
      <c r="I72" s="292">
        <f t="shared" si="12"/>
        <v>0</v>
      </c>
      <c r="J72" s="292"/>
      <c r="K72" s="292"/>
      <c r="L72" s="292"/>
      <c r="M72" s="298" t="s">
        <v>201</v>
      </c>
      <c r="N72" s="287" t="s">
        <v>193</v>
      </c>
      <c r="O72" s="295">
        <v>120000</v>
      </c>
      <c r="P72" s="296"/>
      <c r="Q72" s="295">
        <v>100000</v>
      </c>
      <c r="R72" s="296"/>
      <c r="S72" s="295">
        <v>80000</v>
      </c>
      <c r="T72" s="296"/>
      <c r="U72" s="295">
        <v>80000</v>
      </c>
      <c r="V72" s="296"/>
      <c r="W72" s="295">
        <v>50000</v>
      </c>
      <c r="X72" s="296"/>
      <c r="Y72" s="102"/>
    </row>
    <row r="73" ht="28.5" spans="1:25">
      <c r="A73" s="297"/>
      <c r="B73" s="287" t="s">
        <v>188</v>
      </c>
      <c r="C73" s="287"/>
      <c r="D73" s="287"/>
      <c r="E73" s="306" t="s">
        <v>202</v>
      </c>
      <c r="F73" s="287" t="s">
        <v>185</v>
      </c>
      <c r="G73" s="300" t="s">
        <v>31</v>
      </c>
      <c r="H73" s="291"/>
      <c r="I73" s="292">
        <f t="shared" si="12"/>
        <v>0</v>
      </c>
      <c r="J73" s="292"/>
      <c r="K73" s="292"/>
      <c r="L73" s="292"/>
      <c r="M73" s="298" t="s">
        <v>203</v>
      </c>
      <c r="N73" s="287" t="s">
        <v>193</v>
      </c>
      <c r="O73" s="295">
        <v>250000</v>
      </c>
      <c r="P73" s="296"/>
      <c r="Q73" s="295">
        <v>200000</v>
      </c>
      <c r="R73" s="296"/>
      <c r="S73" s="295">
        <v>160000</v>
      </c>
      <c r="T73" s="296"/>
      <c r="U73" s="295">
        <v>160000</v>
      </c>
      <c r="V73" s="296"/>
      <c r="W73" s="295">
        <v>120000</v>
      </c>
      <c r="X73" s="296"/>
      <c r="Y73" s="102"/>
    </row>
    <row r="74" ht="14.25" spans="1:25">
      <c r="A74" s="297"/>
      <c r="B74" s="287" t="s">
        <v>188</v>
      </c>
      <c r="C74" s="287"/>
      <c r="D74" s="287"/>
      <c r="E74" s="306" t="s">
        <v>204</v>
      </c>
      <c r="F74" s="287" t="s">
        <v>185</v>
      </c>
      <c r="G74" s="300" t="s">
        <v>31</v>
      </c>
      <c r="H74" s="291"/>
      <c r="I74" s="292">
        <f t="shared" si="12"/>
        <v>0</v>
      </c>
      <c r="J74" s="292"/>
      <c r="K74" s="292"/>
      <c r="L74" s="292"/>
      <c r="M74" s="298" t="s">
        <v>205</v>
      </c>
      <c r="N74" s="287" t="s">
        <v>193</v>
      </c>
      <c r="O74" s="295">
        <v>250000</v>
      </c>
      <c r="P74" s="296"/>
      <c r="Q74" s="295">
        <v>200000</v>
      </c>
      <c r="R74" s="296"/>
      <c r="S74" s="295">
        <v>160000</v>
      </c>
      <c r="T74" s="296"/>
      <c r="U74" s="295">
        <v>160000</v>
      </c>
      <c r="V74" s="296"/>
      <c r="W74" s="295">
        <v>120000</v>
      </c>
      <c r="X74" s="296"/>
      <c r="Y74" s="102"/>
    </row>
    <row r="75" ht="14.25" spans="1:25">
      <c r="A75" s="297"/>
      <c r="B75" s="287" t="s">
        <v>188</v>
      </c>
      <c r="C75" s="287"/>
      <c r="D75" s="287"/>
      <c r="E75" s="306" t="s">
        <v>206</v>
      </c>
      <c r="F75" s="287" t="s">
        <v>185</v>
      </c>
      <c r="G75" s="300" t="s">
        <v>31</v>
      </c>
      <c r="H75" s="291"/>
      <c r="I75" s="292">
        <f t="shared" si="12"/>
        <v>0</v>
      </c>
      <c r="J75" s="292"/>
      <c r="K75" s="292"/>
      <c r="L75" s="292"/>
      <c r="M75" s="298" t="s">
        <v>207</v>
      </c>
      <c r="N75" s="287" t="s">
        <v>193</v>
      </c>
      <c r="O75" s="295">
        <v>100000</v>
      </c>
      <c r="P75" s="296"/>
      <c r="Q75" s="295">
        <v>80000</v>
      </c>
      <c r="R75" s="296"/>
      <c r="S75" s="295">
        <v>60000</v>
      </c>
      <c r="T75" s="296"/>
      <c r="U75" s="295">
        <v>60000</v>
      </c>
      <c r="V75" s="296"/>
      <c r="W75" s="295">
        <v>50000</v>
      </c>
      <c r="X75" s="296"/>
      <c r="Y75" s="102"/>
    </row>
    <row r="76" ht="57" spans="1:25">
      <c r="A76" s="297"/>
      <c r="B76" s="287" t="s">
        <v>188</v>
      </c>
      <c r="C76" s="287"/>
      <c r="D76" s="287"/>
      <c r="E76" s="306" t="s">
        <v>208</v>
      </c>
      <c r="F76" s="287" t="s">
        <v>185</v>
      </c>
      <c r="G76" s="300" t="s">
        <v>31</v>
      </c>
      <c r="H76" s="291"/>
      <c r="I76" s="292">
        <f t="shared" si="12"/>
        <v>0</v>
      </c>
      <c r="J76" s="292"/>
      <c r="K76" s="292"/>
      <c r="L76" s="292"/>
      <c r="M76" s="298" t="s">
        <v>209</v>
      </c>
      <c r="N76" s="287" t="s">
        <v>193</v>
      </c>
      <c r="O76" s="295">
        <v>350000</v>
      </c>
      <c r="P76" s="296"/>
      <c r="Q76" s="295">
        <v>300000</v>
      </c>
      <c r="R76" s="296"/>
      <c r="S76" s="295">
        <v>250000</v>
      </c>
      <c r="T76" s="296"/>
      <c r="U76" s="295">
        <v>250000</v>
      </c>
      <c r="V76" s="296"/>
      <c r="W76" s="295">
        <v>200000</v>
      </c>
      <c r="X76" s="296"/>
      <c r="Y76" s="102"/>
    </row>
    <row r="77" ht="14.25" spans="1:25">
      <c r="A77" s="297"/>
      <c r="B77" s="287" t="s">
        <v>188</v>
      </c>
      <c r="C77" s="287"/>
      <c r="D77" s="287"/>
      <c r="E77" s="306" t="s">
        <v>210</v>
      </c>
      <c r="F77" s="287" t="s">
        <v>185</v>
      </c>
      <c r="G77" s="300" t="s">
        <v>31</v>
      </c>
      <c r="H77" s="309"/>
      <c r="I77" s="292"/>
      <c r="J77" s="292"/>
      <c r="K77" s="292"/>
      <c r="L77" s="292"/>
      <c r="M77" s="298" t="s">
        <v>211</v>
      </c>
      <c r="N77" s="287" t="s">
        <v>212</v>
      </c>
      <c r="O77" s="295"/>
      <c r="P77" s="296"/>
      <c r="Q77" s="295"/>
      <c r="R77" s="296"/>
      <c r="S77" s="295"/>
      <c r="T77" s="296"/>
      <c r="U77" s="295"/>
      <c r="V77" s="296"/>
      <c r="W77" s="295"/>
      <c r="X77" s="296"/>
      <c r="Y77" s="102"/>
    </row>
    <row r="78" ht="42.75" spans="1:25">
      <c r="A78" s="297"/>
      <c r="B78" s="287" t="s">
        <v>213</v>
      </c>
      <c r="C78" s="287"/>
      <c r="D78" s="287"/>
      <c r="E78" s="306" t="s">
        <v>117</v>
      </c>
      <c r="F78" s="287" t="s">
        <v>30</v>
      </c>
      <c r="G78" s="308" t="s">
        <v>40</v>
      </c>
      <c r="H78" s="309"/>
      <c r="I78" s="292">
        <f>IF(N$1="&lt;=2",IF(H78="√",W78,0),IF(N$1="&lt;=5",IF(H78="√",U78,0),IF(N$1="&lt;=10",IF(H78="√",S78,0),IF(N$1="&lt;=20",IF(H78="√",Q78,0),IF(N$1="&gt;20",IF(H78="√",O78,0))))))</f>
        <v>0</v>
      </c>
      <c r="J78" s="292">
        <f t="shared" ref="J78:J81" si="13">I78-L78</f>
        <v>0</v>
      </c>
      <c r="K78" s="292">
        <f>IF(N$1="&lt;=2",IF(H78="√",X78,0),IF(N$1="&lt;=5",IF(H78="√",V78,0),IF(N$1="&lt;=10",IF(H78="√",T78,0),IF(N$1="&lt;=20",IF(H78="√",R78,0),IF(N$1="&gt;20",IF(H78="√",P78,0))))))</f>
        <v>0</v>
      </c>
      <c r="L78" s="292">
        <f>IF(N$1="&lt;=2",IF(H78="√",X78*1200,0),IF(N$1="&lt;=5",IF(H78="√",V78*1200,0),IF(N$1="&lt;=10",IF(H78="√",T78*1200,0),IF(N$1="&lt;=20",IF(H78="√",R78*1200,0),IF(N$1="&gt;20",IF(H78="√",P78*1200,0))))))</f>
        <v>0</v>
      </c>
      <c r="M78" s="287" t="s">
        <v>214</v>
      </c>
      <c r="N78" s="287" t="s">
        <v>215</v>
      </c>
      <c r="O78" s="295">
        <v>300000</v>
      </c>
      <c r="P78" s="296">
        <v>2</v>
      </c>
      <c r="Q78" s="295">
        <v>200000</v>
      </c>
      <c r="R78" s="296">
        <v>2</v>
      </c>
      <c r="S78" s="295">
        <v>200000</v>
      </c>
      <c r="T78" s="296">
        <v>2</v>
      </c>
      <c r="U78" s="295">
        <v>150000</v>
      </c>
      <c r="V78" s="296">
        <v>2</v>
      </c>
      <c r="W78" s="295">
        <v>150000</v>
      </c>
      <c r="X78" s="296">
        <v>2</v>
      </c>
      <c r="Y78" s="102" t="s">
        <v>30</v>
      </c>
    </row>
    <row r="79" ht="28.5" spans="1:25">
      <c r="A79" s="297"/>
      <c r="B79" s="287" t="s">
        <v>216</v>
      </c>
      <c r="C79" s="287"/>
      <c r="D79" s="287"/>
      <c r="E79" s="306" t="s">
        <v>217</v>
      </c>
      <c r="F79" s="287" t="s">
        <v>30</v>
      </c>
      <c r="G79" s="300" t="s">
        <v>40</v>
      </c>
      <c r="H79" s="291"/>
      <c r="I79" s="292">
        <f>IF(N$1="&lt;=2",IF(H79="√",W79,0),IF(N$1="&lt;=5",IF(H79="√",U79,0),IF(N$1="&lt;=10",IF(H79="√",S79,0),IF(N$1="&lt;=20",IF(H79="√",Q79,0),IF(N$1="&gt;20",IF(H79="√",O79,0))))))</f>
        <v>0</v>
      </c>
      <c r="J79" s="292">
        <f t="shared" si="13"/>
        <v>0</v>
      </c>
      <c r="K79" s="292">
        <f>IF(N$1="&lt;=2",IF(H79="√",X79,0),IF(N$1="&lt;=5",IF(H79="√",V79,0),IF(N$1="&lt;=10",IF(H79="√",T79,0),IF(N$1="&lt;=20",IF(H79="√",R79,0),IF(N$1="&gt;20",IF(H79="√",P79,0))))))</f>
        <v>0</v>
      </c>
      <c r="L79" s="292">
        <f>IF(N$1="&lt;=2",IF(H79="√",X79*1200,0),IF(N$1="&lt;=5",IF(H79="√",V79*1200,0),IF(N$1="&lt;=10",IF(H79="√",T79*1200,0),IF(N$1="&lt;=20",IF(H79="√",R79*1200,0),IF(N$1="&gt;20",IF(H79="√",P79*1200,0))))))</f>
        <v>0</v>
      </c>
      <c r="M79" s="287" t="s">
        <v>218</v>
      </c>
      <c r="N79" s="287" t="s">
        <v>219</v>
      </c>
      <c r="O79" s="295">
        <v>500000</v>
      </c>
      <c r="P79" s="296">
        <v>2</v>
      </c>
      <c r="Q79" s="295">
        <v>400000</v>
      </c>
      <c r="R79" s="296">
        <v>2</v>
      </c>
      <c r="S79" s="295">
        <v>400000</v>
      </c>
      <c r="T79" s="296">
        <v>2</v>
      </c>
      <c r="U79" s="295">
        <v>200000</v>
      </c>
      <c r="V79" s="296">
        <v>2</v>
      </c>
      <c r="W79" s="295">
        <v>200000</v>
      </c>
      <c r="X79" s="296">
        <v>2</v>
      </c>
      <c r="Y79" s="102"/>
    </row>
    <row r="80" ht="114" spans="1:25">
      <c r="A80" s="297"/>
      <c r="B80" s="287" t="s">
        <v>216</v>
      </c>
      <c r="C80" s="287"/>
      <c r="D80" s="287"/>
      <c r="E80" s="306" t="s">
        <v>220</v>
      </c>
      <c r="F80" s="287" t="s">
        <v>30</v>
      </c>
      <c r="G80" s="300" t="s">
        <v>40</v>
      </c>
      <c r="H80" s="291"/>
      <c r="I80" s="292">
        <f>IF(N$1="&lt;=2",IF(H80="√",W80,0),IF(N$1="&lt;=5",IF(H80="√",U80,0),IF(N$1="&lt;=10",IF(H80="√",S80,0),IF(N$1="&lt;=20",IF(H80="√",Q80,0),IF(N$1="&gt;20",IF(H80="√",O80,0))))))</f>
        <v>0</v>
      </c>
      <c r="J80" s="292">
        <f t="shared" si="13"/>
        <v>0</v>
      </c>
      <c r="K80" s="292">
        <f>IF(N$1="&lt;=2",IF(H80="√",X80,0),IF(N$1="&lt;=5",IF(H80="√",V80,0),IF(N$1="&lt;=10",IF(H80="√",T80,0),IF(N$1="&lt;=20",IF(H80="√",R80,0),IF(N$1="&gt;20",IF(H80="√",P80,0))))))</f>
        <v>0</v>
      </c>
      <c r="L80" s="292">
        <f>IF(N$1="&lt;=2",IF(H80="√",X80*1200,0),IF(N$1="&lt;=5",IF(H80="√",V80*1200,0),IF(N$1="&lt;=10",IF(H80="√",T80*1200,0),IF(N$1="&lt;=20",IF(H80="√",R80*1200,0),IF(N$1="&gt;20",IF(H80="√",P80*1200,0))))))</f>
        <v>0</v>
      </c>
      <c r="M80" s="287" t="s">
        <v>221</v>
      </c>
      <c r="N80" s="287" t="s">
        <v>222</v>
      </c>
      <c r="O80" s="295">
        <v>600000</v>
      </c>
      <c r="P80" s="296">
        <v>2</v>
      </c>
      <c r="Q80" s="295">
        <v>500000</v>
      </c>
      <c r="R80" s="296">
        <v>2</v>
      </c>
      <c r="S80" s="295">
        <v>500000</v>
      </c>
      <c r="T80" s="296">
        <v>2</v>
      </c>
      <c r="U80" s="295">
        <v>300000</v>
      </c>
      <c r="V80" s="296">
        <v>2</v>
      </c>
      <c r="W80" s="295">
        <v>300000</v>
      </c>
      <c r="X80" s="296">
        <v>2</v>
      </c>
      <c r="Y80" s="102"/>
    </row>
    <row r="81" ht="57" spans="1:25">
      <c r="A81" s="297"/>
      <c r="B81" s="287" t="s">
        <v>216</v>
      </c>
      <c r="C81" s="287"/>
      <c r="D81" s="287"/>
      <c r="E81" s="306" t="s">
        <v>223</v>
      </c>
      <c r="F81" s="287" t="s">
        <v>30</v>
      </c>
      <c r="G81" s="300" t="s">
        <v>40</v>
      </c>
      <c r="H81" s="291"/>
      <c r="I81" s="292">
        <f>IF(N$1="&lt;=2",IF(H81="√",W81,0),IF(N$1="&lt;=5",IF(H81="√",U81,0),IF(N$1="&lt;=10",IF(H81="√",S81,0),IF(N$1="&lt;=20",IF(H81="√",Q81,0),IF(N$1="&gt;20",IF(H81="√",O81,0))))))</f>
        <v>0</v>
      </c>
      <c r="J81" s="292">
        <f t="shared" si="13"/>
        <v>0</v>
      </c>
      <c r="K81" s="292">
        <f>IF(N$1="&lt;=2",IF(H81="√",X81,0),IF(N$1="&lt;=5",IF(H81="√",V81,0),IF(N$1="&lt;=10",IF(H81="√",T81,0),IF(N$1="&lt;=20",IF(H81="√",R81,0),IF(N$1="&gt;20",IF(H81="√",P81,0))))))</f>
        <v>0</v>
      </c>
      <c r="L81" s="292">
        <f>IF(N$1="&lt;=2",IF(H81="√",X81*1200,0),IF(N$1="&lt;=5",IF(H81="√",V81*1200,0),IF(N$1="&lt;=10",IF(H81="√",T81*1200,0),IF(N$1="&lt;=20",IF(H81="√",R81*1200,0),IF(N$1="&gt;20",IF(H81="√",P81*1200,0))))))</f>
        <v>0</v>
      </c>
      <c r="M81" s="287" t="s">
        <v>224</v>
      </c>
      <c r="N81" s="287" t="s">
        <v>219</v>
      </c>
      <c r="O81" s="295">
        <v>400000</v>
      </c>
      <c r="P81" s="296">
        <v>2</v>
      </c>
      <c r="Q81" s="295">
        <v>300000</v>
      </c>
      <c r="R81" s="296">
        <v>2</v>
      </c>
      <c r="S81" s="295">
        <v>300000</v>
      </c>
      <c r="T81" s="296">
        <v>2</v>
      </c>
      <c r="U81" s="295">
        <v>200000</v>
      </c>
      <c r="V81" s="296">
        <v>2</v>
      </c>
      <c r="W81" s="295">
        <v>200000</v>
      </c>
      <c r="X81" s="296">
        <v>2</v>
      </c>
      <c r="Y81" s="102"/>
    </row>
    <row r="82" ht="114" spans="1:25">
      <c r="A82" s="297"/>
      <c r="B82" s="287"/>
      <c r="C82" s="287"/>
      <c r="D82" s="287"/>
      <c r="E82" s="306" t="s">
        <v>225</v>
      </c>
      <c r="F82" s="287" t="s">
        <v>30</v>
      </c>
      <c r="G82" s="300" t="s">
        <v>31</v>
      </c>
      <c r="H82" s="291"/>
      <c r="I82" s="292"/>
      <c r="J82" s="292"/>
      <c r="K82" s="292"/>
      <c r="L82" s="292"/>
      <c r="M82" s="287" t="s">
        <v>226</v>
      </c>
      <c r="N82" s="287" t="s">
        <v>227</v>
      </c>
      <c r="O82" s="295">
        <v>150000</v>
      </c>
      <c r="P82" s="296">
        <v>5</v>
      </c>
      <c r="Q82" s="295">
        <v>150000</v>
      </c>
      <c r="R82" s="296">
        <v>5</v>
      </c>
      <c r="S82" s="295">
        <v>150000</v>
      </c>
      <c r="T82" s="296">
        <v>5</v>
      </c>
      <c r="U82" s="295">
        <v>150000</v>
      </c>
      <c r="V82" s="296">
        <v>5</v>
      </c>
      <c r="W82" s="295">
        <v>150000</v>
      </c>
      <c r="X82" s="296"/>
      <c r="Y82" s="102"/>
    </row>
    <row r="83" ht="114" spans="1:25">
      <c r="A83" s="297"/>
      <c r="B83" s="287"/>
      <c r="C83" s="287"/>
      <c r="D83" s="287"/>
      <c r="E83" s="306" t="s">
        <v>228</v>
      </c>
      <c r="F83" s="287" t="s">
        <v>30</v>
      </c>
      <c r="G83" s="300" t="s">
        <v>31</v>
      </c>
      <c r="H83" s="291"/>
      <c r="I83" s="292">
        <f>IF(N$1="&lt;=2",IF(H83="√",W83,0),IF(N$1="&lt;=5",IF(H83="√",U83,0),IF(N$1="&lt;=10",IF(H83="√",S83,0),IF(N$1="&lt;=20",IF(H83="√",Q83,0),IF(N$1="&gt;20",IF(H83="√",O83,0))))))</f>
        <v>0</v>
      </c>
      <c r="J83" s="292">
        <f>I83-L83</f>
        <v>0</v>
      </c>
      <c r="K83" s="292">
        <f>IF(N$1="&lt;=2",IF(H83="√",X83,0),IF(N$1="&lt;=5",IF(H83="√",V83,0),IF(N$1="&lt;=10",IF(H83="√",T83,0),IF(N$1="&lt;=20",IF(H83="√",R83,0),IF(N$1="&gt;20",IF(H83="√",P83,0))))))</f>
        <v>0</v>
      </c>
      <c r="L83" s="292">
        <f>IF(N$1="&lt;=2",IF(H83="√",X83*1200,0),IF(N$1="&lt;=5",IF(H83="√",V83*1200,0),IF(N$1="&lt;=10",IF(H83="√",T83*1200,0),IF(N$1="&lt;=20",IF(H83="√",R83*1200,0),IF(N$1="&gt;20",IF(H83="√",P83*1200,0))))))</f>
        <v>0</v>
      </c>
      <c r="M83" s="287" t="s">
        <v>229</v>
      </c>
      <c r="N83" s="287" t="s">
        <v>227</v>
      </c>
      <c r="O83" s="295">
        <v>150000</v>
      </c>
      <c r="P83" s="296">
        <v>5</v>
      </c>
      <c r="Q83" s="295">
        <v>150000</v>
      </c>
      <c r="R83" s="296">
        <v>5</v>
      </c>
      <c r="S83" s="295">
        <v>150000</v>
      </c>
      <c r="T83" s="296">
        <v>5</v>
      </c>
      <c r="U83" s="295">
        <v>150000</v>
      </c>
      <c r="V83" s="296">
        <v>5</v>
      </c>
      <c r="W83" s="295">
        <v>150000</v>
      </c>
      <c r="X83" s="296">
        <v>5</v>
      </c>
      <c r="Y83" s="102"/>
    </row>
    <row r="84" ht="42.75" spans="1:25">
      <c r="A84" s="297"/>
      <c r="B84" s="287"/>
      <c r="C84" s="287"/>
      <c r="D84" s="287"/>
      <c r="E84" s="306" t="s">
        <v>230</v>
      </c>
      <c r="F84" s="287" t="s">
        <v>30</v>
      </c>
      <c r="G84" s="300" t="s">
        <v>31</v>
      </c>
      <c r="H84" s="291"/>
      <c r="I84" s="292"/>
      <c r="J84" s="292"/>
      <c r="K84" s="292"/>
      <c r="L84" s="292"/>
      <c r="M84" s="287" t="s">
        <v>231</v>
      </c>
      <c r="N84" s="287" t="s">
        <v>232</v>
      </c>
      <c r="O84" s="295">
        <v>400000</v>
      </c>
      <c r="P84" s="296">
        <v>10</v>
      </c>
      <c r="Q84" s="295">
        <v>300000</v>
      </c>
      <c r="R84" s="296">
        <v>10</v>
      </c>
      <c r="S84" s="295">
        <v>200000</v>
      </c>
      <c r="T84" s="296">
        <v>10</v>
      </c>
      <c r="U84" s="295">
        <v>200000</v>
      </c>
      <c r="V84" s="296"/>
      <c r="W84" s="295">
        <v>200000</v>
      </c>
      <c r="X84" s="296"/>
      <c r="Y84" s="102"/>
    </row>
    <row r="85" ht="28.5" spans="1:25">
      <c r="A85" s="297"/>
      <c r="B85" s="287"/>
      <c r="C85" s="287"/>
      <c r="D85" s="287"/>
      <c r="E85" s="306" t="s">
        <v>233</v>
      </c>
      <c r="F85" s="287" t="s">
        <v>30</v>
      </c>
      <c r="G85" s="300" t="s">
        <v>31</v>
      </c>
      <c r="H85" s="291"/>
      <c r="I85" s="292"/>
      <c r="J85" s="292"/>
      <c r="K85" s="292"/>
      <c r="L85" s="292"/>
      <c r="M85" s="287" t="s">
        <v>234</v>
      </c>
      <c r="N85" s="287" t="s">
        <v>219</v>
      </c>
      <c r="O85" s="295">
        <v>200000</v>
      </c>
      <c r="P85" s="296">
        <v>5</v>
      </c>
      <c r="Q85" s="295">
        <v>150000</v>
      </c>
      <c r="R85" s="296">
        <v>5</v>
      </c>
      <c r="S85" s="295">
        <v>100000</v>
      </c>
      <c r="T85" s="296">
        <v>5</v>
      </c>
      <c r="U85" s="295">
        <v>100000</v>
      </c>
      <c r="V85" s="296">
        <v>1</v>
      </c>
      <c r="W85" s="295">
        <v>100000</v>
      </c>
      <c r="X85" s="296"/>
      <c r="Y85" s="102"/>
    </row>
    <row r="86" ht="28.5" spans="1:25">
      <c r="A86" s="297"/>
      <c r="B86" s="287"/>
      <c r="C86" s="287"/>
      <c r="D86" s="287"/>
      <c r="E86" s="306" t="s">
        <v>235</v>
      </c>
      <c r="F86" s="287" t="s">
        <v>30</v>
      </c>
      <c r="G86" s="300" t="s">
        <v>31</v>
      </c>
      <c r="H86" s="291"/>
      <c r="I86" s="292">
        <f>IF(N$1="&lt;=2",IF(H86="√",W86,0),IF(N$1="&lt;=5",IF(H86="√",U86,0),IF(N$1="&lt;=10",IF(H86="√",S86,0),IF(N$1="&lt;=20",IF(H86="√",Q86,0),IF(N$1="&gt;20",IF(H86="√",O86,0))))))</f>
        <v>0</v>
      </c>
      <c r="J86" s="292">
        <f>I86-L86</f>
        <v>0</v>
      </c>
      <c r="K86" s="292">
        <f>IF(N$1="&lt;=2",IF(H86="√",X86,0),IF(N$1="&lt;=5",IF(H86="√",V86,0),IF(N$1="&lt;=10",IF(H86="√",T86,0),IF(N$1="&lt;=20",IF(H86="√",R86,0),IF(N$1="&gt;20",IF(H86="√",P86,0))))))</f>
        <v>0</v>
      </c>
      <c r="L86" s="292">
        <f>IF(N$1="&lt;=2",IF(H86="√",X86*1200,0),IF(N$1="&lt;=5",IF(H86="√",V86*1200,0),IF(N$1="&lt;=10",IF(H86="√",T86*1200,0),IF(N$1="&lt;=20",IF(H86="√",R86*1200,0),IF(N$1="&gt;20",IF(H86="√",P86*1200,0))))))</f>
        <v>0</v>
      </c>
      <c r="M86" s="287" t="s">
        <v>236</v>
      </c>
      <c r="N86" s="287" t="s">
        <v>219</v>
      </c>
      <c r="O86" s="295">
        <v>200000</v>
      </c>
      <c r="P86" s="296">
        <v>1</v>
      </c>
      <c r="Q86" s="295">
        <v>150000</v>
      </c>
      <c r="R86" s="296">
        <v>1</v>
      </c>
      <c r="S86" s="295">
        <v>100000</v>
      </c>
      <c r="T86" s="296">
        <v>1</v>
      </c>
      <c r="U86" s="295">
        <v>100000</v>
      </c>
      <c r="V86" s="296">
        <v>1</v>
      </c>
      <c r="W86" s="295">
        <v>100000</v>
      </c>
      <c r="X86" s="296">
        <v>1</v>
      </c>
      <c r="Y86" s="102"/>
    </row>
    <row r="87" ht="85.5" spans="1:25">
      <c r="A87" s="297"/>
      <c r="B87" s="287" t="s">
        <v>216</v>
      </c>
      <c r="C87" s="287"/>
      <c r="D87" s="287"/>
      <c r="E87" s="318" t="s">
        <v>237</v>
      </c>
      <c r="F87" s="287" t="s">
        <v>30</v>
      </c>
      <c r="G87" s="300" t="s">
        <v>31</v>
      </c>
      <c r="H87" s="291"/>
      <c r="I87" s="292"/>
      <c r="J87" s="292"/>
      <c r="K87" s="292"/>
      <c r="L87" s="292"/>
      <c r="M87" s="287" t="s">
        <v>238</v>
      </c>
      <c r="N87" s="287" t="s">
        <v>239</v>
      </c>
      <c r="O87" s="295">
        <v>150000</v>
      </c>
      <c r="P87" s="296">
        <v>30</v>
      </c>
      <c r="Q87" s="295">
        <v>150000</v>
      </c>
      <c r="R87" s="296">
        <v>30</v>
      </c>
      <c r="S87" s="295">
        <v>150000</v>
      </c>
      <c r="T87" s="296">
        <v>30</v>
      </c>
      <c r="U87" s="295">
        <v>150000</v>
      </c>
      <c r="V87" s="296"/>
      <c r="W87" s="295">
        <v>150000</v>
      </c>
      <c r="X87" s="296"/>
      <c r="Y87" s="102"/>
    </row>
    <row r="88" ht="41" customHeight="1" spans="1:25">
      <c r="A88" s="294"/>
      <c r="B88" s="287" t="s">
        <v>240</v>
      </c>
      <c r="C88" s="287"/>
      <c r="D88" s="287"/>
      <c r="E88" s="318" t="s">
        <v>182</v>
      </c>
      <c r="F88" s="287" t="s">
        <v>110</v>
      </c>
      <c r="G88" s="300" t="s">
        <v>106</v>
      </c>
      <c r="H88" s="291"/>
      <c r="I88" s="292"/>
      <c r="J88" s="292"/>
      <c r="K88" s="292"/>
      <c r="L88" s="292"/>
      <c r="M88" s="287" t="s">
        <v>90</v>
      </c>
      <c r="N88" s="287"/>
      <c r="O88" s="295"/>
      <c r="P88" s="296"/>
      <c r="Q88" s="295"/>
      <c r="R88" s="296"/>
      <c r="S88" s="295"/>
      <c r="T88" s="296"/>
      <c r="U88" s="295"/>
      <c r="V88" s="296"/>
      <c r="W88" s="295"/>
      <c r="X88" s="296"/>
      <c r="Y88" s="102" t="s">
        <v>110</v>
      </c>
    </row>
  </sheetData>
  <sheetProtection formatCells="0" insertHyperlinks="0" autoFilter="0"/>
  <autoFilter xmlns:etc="http://www.wps.cn/officeDocument/2017/etCustomData" ref="A4:X88" etc:filterBottomFollowUsedRange="0">
    <extLst/>
  </autoFilter>
  <mergeCells count="38">
    <mergeCell ref="O2:W2"/>
    <mergeCell ref="O3:P3"/>
    <mergeCell ref="Q3:R3"/>
    <mergeCell ref="S3:T3"/>
    <mergeCell ref="U3:V3"/>
    <mergeCell ref="W3:X3"/>
    <mergeCell ref="A2:A4"/>
    <mergeCell ref="A5:A88"/>
    <mergeCell ref="B2:B4"/>
    <mergeCell ref="B5:B35"/>
    <mergeCell ref="B38:B64"/>
    <mergeCell ref="B66:B77"/>
    <mergeCell ref="B78:B87"/>
    <mergeCell ref="C2:C4"/>
    <mergeCell ref="D2:D4"/>
    <mergeCell ref="E2:E4"/>
    <mergeCell ref="F2:F4"/>
    <mergeCell ref="G2:G4"/>
    <mergeCell ref="G38:G43"/>
    <mergeCell ref="H2:H4"/>
    <mergeCell ref="H38:H43"/>
    <mergeCell ref="I2:I4"/>
    <mergeCell ref="J2:J4"/>
    <mergeCell ref="K2:K4"/>
    <mergeCell ref="L2:L4"/>
    <mergeCell ref="M2:M4"/>
    <mergeCell ref="N2:N4"/>
    <mergeCell ref="N38:N43"/>
    <mergeCell ref="O38:O43"/>
    <mergeCell ref="Q38:Q43"/>
    <mergeCell ref="S38:S43"/>
    <mergeCell ref="U38:U43"/>
    <mergeCell ref="W38:W43"/>
    <mergeCell ref="Y2:Y4"/>
    <mergeCell ref="Y5:Y35"/>
    <mergeCell ref="Y38:Y64"/>
    <mergeCell ref="Y66:Y77"/>
    <mergeCell ref="Y78:Y87"/>
  </mergeCells>
  <dataValidations count="4">
    <dataValidation type="list" allowBlank="1" showInputMessage="1" showErrorMessage="1" sqref="N1">
      <formula1>"&lt;=2,&lt;=5,&lt;=10,&lt;=20,&gt;20"</formula1>
    </dataValidation>
    <dataValidation type="list" allowBlank="1" showInputMessage="1" showErrorMessage="1" sqref="Y65 F5:F88 Y36:Y37">
      <formula1>"销售中,停售在运维,停售不在运维"</formula1>
    </dataValidation>
    <dataValidation type="list" allowBlank="1" showInputMessage="1" showErrorMessage="1" errorTitle="错误" error="你选择的不是下拉列表中的选项。" sqref="G26:G28">
      <formula1>"必选,可选"</formula1>
    </dataValidation>
    <dataValidation type="list" allowBlank="1" showInputMessage="1" showErrorMessage="1" sqref="H5:H88">
      <formula1>"√"</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3"/>
  <sheetViews>
    <sheetView topLeftCell="A24" workbookViewId="0">
      <selection activeCell="F30" sqref="F30"/>
    </sheetView>
  </sheetViews>
  <sheetFormatPr defaultColWidth="11.1333333333333" defaultRowHeight="13.5"/>
  <cols>
    <col min="1" max="1" width="22.1333333333333" style="211" customWidth="1"/>
    <col min="2" max="3" width="11.1333333333333" style="211" customWidth="1"/>
    <col min="4" max="4" width="11.4666666666667" style="211" customWidth="1"/>
    <col min="5" max="5" width="13" style="211" customWidth="1"/>
    <col min="6" max="6" width="98.8" style="211" customWidth="1"/>
    <col min="7" max="7" width="11.1333333333333" style="211" customWidth="1"/>
    <col min="8" max="8" width="7" style="211" customWidth="1"/>
    <col min="9" max="11" width="8" style="211" customWidth="1"/>
    <col min="12" max="12" width="20.1333333333333" style="211" customWidth="1"/>
    <col min="13" max="13" width="6.33333333333333" style="211" customWidth="1"/>
    <col min="14" max="14" width="8" style="211" customWidth="1"/>
    <col min="15" max="16" width="11.1333333333333" style="211" customWidth="1"/>
    <col min="17" max="17" width="33.3333333333333" style="211" customWidth="1"/>
    <col min="18" max="18" width="9.8" style="211" customWidth="1"/>
    <col min="19" max="21" width="11.1333333333333" style="211"/>
    <col min="22" max="22" width="16" style="211" customWidth="1"/>
    <col min="23" max="16384" width="11.1333333333333" style="211"/>
  </cols>
  <sheetData>
    <row r="1" ht="32" customHeight="1" spans="1:22">
      <c r="A1" s="212" t="s">
        <v>241</v>
      </c>
      <c r="B1" s="213"/>
      <c r="C1" s="213"/>
      <c r="D1" s="213"/>
      <c r="E1" s="213"/>
      <c r="F1" s="213"/>
      <c r="G1" s="213"/>
      <c r="H1" s="213"/>
      <c r="I1" s="213"/>
      <c r="J1" s="213"/>
      <c r="K1" s="213"/>
      <c r="L1" s="213"/>
      <c r="M1" s="213"/>
      <c r="N1" s="213"/>
      <c r="O1" s="213"/>
      <c r="P1" s="213"/>
      <c r="Q1" s="213"/>
      <c r="R1" s="213"/>
    </row>
    <row r="2" ht="33" spans="1:22">
      <c r="A2" s="38" t="s">
        <v>242</v>
      </c>
      <c r="B2" s="38" t="s">
        <v>243</v>
      </c>
      <c r="C2" s="38" t="s">
        <v>244</v>
      </c>
      <c r="D2" s="38" t="s">
        <v>245</v>
      </c>
      <c r="E2" s="38" t="s">
        <v>8</v>
      </c>
      <c r="F2" s="38" t="s">
        <v>246</v>
      </c>
      <c r="G2" s="214" t="s">
        <v>247</v>
      </c>
      <c r="H2" s="214" t="s">
        <v>248</v>
      </c>
      <c r="I2" s="214" t="s">
        <v>249</v>
      </c>
      <c r="J2" s="214" t="s">
        <v>250</v>
      </c>
      <c r="K2" s="215" t="s">
        <v>10</v>
      </c>
      <c r="L2" s="214" t="s">
        <v>251</v>
      </c>
      <c r="M2" s="215" t="s">
        <v>252</v>
      </c>
      <c r="N2" s="216" t="s">
        <v>253</v>
      </c>
      <c r="O2" s="217" t="s">
        <v>254</v>
      </c>
      <c r="P2" s="216" t="s">
        <v>255</v>
      </c>
      <c r="Q2" s="214" t="s">
        <v>16</v>
      </c>
      <c r="R2" s="214" t="s">
        <v>256</v>
      </c>
      <c r="S2" s="35" t="s">
        <v>257</v>
      </c>
      <c r="T2" s="35" t="s">
        <v>258</v>
      </c>
      <c r="U2" s="45" t="s">
        <v>259</v>
      </c>
      <c r="V2" s="38" t="s">
        <v>18</v>
      </c>
    </row>
    <row r="3" ht="28.5" spans="1:22">
      <c r="A3" s="218" t="s">
        <v>260</v>
      </c>
      <c r="B3" s="218"/>
      <c r="C3" s="218"/>
      <c r="D3" s="218"/>
      <c r="E3" s="218"/>
      <c r="F3" s="218"/>
      <c r="G3" s="218"/>
      <c r="H3" s="218"/>
      <c r="I3" s="218"/>
      <c r="J3" s="218"/>
      <c r="K3" s="218"/>
      <c r="L3" s="218"/>
      <c r="M3" s="218"/>
      <c r="N3" s="218"/>
      <c r="O3" s="219"/>
      <c r="P3" s="220"/>
      <c r="Q3" s="221" t="s">
        <v>261</v>
      </c>
      <c r="R3" s="222"/>
    </row>
    <row r="4" ht="28.5" spans="1:22">
      <c r="A4" s="223" t="s">
        <v>262</v>
      </c>
      <c r="B4" s="224"/>
      <c r="C4" s="223" t="s">
        <v>263</v>
      </c>
      <c r="D4" s="225" t="s">
        <v>264</v>
      </c>
      <c r="E4" s="225" t="s">
        <v>30</v>
      </c>
      <c r="F4" s="225" t="s">
        <v>265</v>
      </c>
      <c r="G4" s="226" t="s">
        <v>266</v>
      </c>
      <c r="H4" s="227">
        <v>20000</v>
      </c>
      <c r="I4" s="226" t="s">
        <v>267</v>
      </c>
      <c r="J4" s="228" t="s">
        <v>268</v>
      </c>
      <c r="K4" s="229"/>
      <c r="L4" s="230" t="s">
        <v>266</v>
      </c>
      <c r="M4" s="231" t="s">
        <v>266</v>
      </c>
      <c r="N4" s="232">
        <f t="shared" ref="N4:N8" si="0">IF(K4="Y",H4,0)</f>
        <v>0</v>
      </c>
      <c r="O4" s="233">
        <f t="shared" ref="O4:O32" si="1">IF(K4="Y",O$3,0)</f>
        <v>0</v>
      </c>
      <c r="P4" s="232">
        <f t="shared" ref="P4:P9" si="2">O4*N4</f>
        <v>0</v>
      </c>
      <c r="Q4" s="234"/>
      <c r="R4" s="232">
        <f t="shared" ref="R4:R9" si="3">IF(K4="Y",N4*10,0)</f>
        <v>0</v>
      </c>
      <c r="S4" s="235">
        <v>0</v>
      </c>
      <c r="T4" s="235">
        <v>0</v>
      </c>
      <c r="U4" s="235">
        <v>1</v>
      </c>
      <c r="V4" s="57" t="s">
        <v>30</v>
      </c>
    </row>
    <row r="5" ht="28.5" spans="1:22">
      <c r="A5" s="236"/>
      <c r="B5" s="224"/>
      <c r="C5" s="236"/>
      <c r="D5" s="225" t="s">
        <v>269</v>
      </c>
      <c r="E5" s="225" t="s">
        <v>30</v>
      </c>
      <c r="F5" s="225" t="s">
        <v>270</v>
      </c>
      <c r="G5" s="226" t="s">
        <v>266</v>
      </c>
      <c r="H5" s="227">
        <v>20000</v>
      </c>
      <c r="I5" s="226" t="s">
        <v>267</v>
      </c>
      <c r="J5" s="228" t="s">
        <v>268</v>
      </c>
      <c r="K5" s="229"/>
      <c r="L5" s="230" t="s">
        <v>266</v>
      </c>
      <c r="M5" s="231" t="s">
        <v>266</v>
      </c>
      <c r="N5" s="232">
        <f t="shared" si="0"/>
        <v>0</v>
      </c>
      <c r="O5" s="233">
        <f t="shared" si="1"/>
        <v>0</v>
      </c>
      <c r="P5" s="237">
        <f t="shared" si="2"/>
        <v>0</v>
      </c>
      <c r="Q5" s="234"/>
      <c r="R5" s="232">
        <f t="shared" si="3"/>
        <v>0</v>
      </c>
      <c r="S5" s="235">
        <v>0</v>
      </c>
      <c r="T5" s="235">
        <v>0</v>
      </c>
      <c r="U5" s="235">
        <v>1</v>
      </c>
      <c r="V5" s="58"/>
    </row>
    <row r="6" ht="28.5" spans="1:22">
      <c r="A6" s="236"/>
      <c r="B6" s="224"/>
      <c r="C6" s="236"/>
      <c r="D6" s="225" t="s">
        <v>271</v>
      </c>
      <c r="E6" s="225" t="s">
        <v>30</v>
      </c>
      <c r="F6" s="225" t="s">
        <v>272</v>
      </c>
      <c r="G6" s="226" t="s">
        <v>266</v>
      </c>
      <c r="H6" s="227">
        <v>20000</v>
      </c>
      <c r="I6" s="226" t="s">
        <v>267</v>
      </c>
      <c r="J6" s="228" t="s">
        <v>273</v>
      </c>
      <c r="K6" s="229"/>
      <c r="L6" s="230" t="s">
        <v>266</v>
      </c>
      <c r="M6" s="231" t="s">
        <v>266</v>
      </c>
      <c r="N6" s="232">
        <f t="shared" si="0"/>
        <v>0</v>
      </c>
      <c r="O6" s="233">
        <f t="shared" si="1"/>
        <v>0</v>
      </c>
      <c r="P6" s="237">
        <f t="shared" si="2"/>
        <v>0</v>
      </c>
      <c r="Q6" s="238"/>
      <c r="R6" s="232">
        <f t="shared" si="3"/>
        <v>0</v>
      </c>
      <c r="S6" s="235">
        <v>0</v>
      </c>
      <c r="T6" s="235">
        <v>0</v>
      </c>
      <c r="U6" s="235">
        <v>1</v>
      </c>
      <c r="V6" s="58"/>
    </row>
    <row r="7" ht="28.5" spans="1:22">
      <c r="A7" s="236"/>
      <c r="B7" s="224"/>
      <c r="C7" s="236"/>
      <c r="D7" s="225" t="s">
        <v>274</v>
      </c>
      <c r="E7" s="225" t="s">
        <v>30</v>
      </c>
      <c r="F7" s="225" t="s">
        <v>275</v>
      </c>
      <c r="G7" s="226" t="s">
        <v>266</v>
      </c>
      <c r="H7" s="227">
        <v>20000</v>
      </c>
      <c r="I7" s="226" t="s">
        <v>267</v>
      </c>
      <c r="J7" s="228" t="s">
        <v>268</v>
      </c>
      <c r="K7" s="229" t="s">
        <v>268</v>
      </c>
      <c r="L7" s="230" t="s">
        <v>266</v>
      </c>
      <c r="M7" s="231" t="s">
        <v>266</v>
      </c>
      <c r="N7" s="232">
        <f t="shared" si="0"/>
        <v>20000</v>
      </c>
      <c r="O7" s="233">
        <f t="shared" si="1"/>
        <v>0</v>
      </c>
      <c r="P7" s="237">
        <f t="shared" si="2"/>
        <v>0</v>
      </c>
      <c r="Q7" s="238"/>
      <c r="R7" s="232">
        <f t="shared" si="3"/>
        <v>200000</v>
      </c>
      <c r="S7" s="235">
        <v>0</v>
      </c>
      <c r="T7" s="235">
        <v>0</v>
      </c>
      <c r="U7" s="235">
        <v>1</v>
      </c>
      <c r="V7" s="58"/>
    </row>
    <row r="8" ht="28.5" spans="1:22">
      <c r="A8" s="236"/>
      <c r="B8" s="224"/>
      <c r="C8" s="236"/>
      <c r="D8" s="225" t="s">
        <v>276</v>
      </c>
      <c r="E8" s="225" t="s">
        <v>30</v>
      </c>
      <c r="F8" s="225" t="s">
        <v>277</v>
      </c>
      <c r="G8" s="226" t="s">
        <v>266</v>
      </c>
      <c r="H8" s="227">
        <v>20000</v>
      </c>
      <c r="I8" s="226" t="s">
        <v>267</v>
      </c>
      <c r="J8" s="228" t="s">
        <v>268</v>
      </c>
      <c r="K8" s="229"/>
      <c r="L8" s="230" t="s">
        <v>266</v>
      </c>
      <c r="M8" s="231" t="s">
        <v>266</v>
      </c>
      <c r="N8" s="232">
        <f t="shared" si="0"/>
        <v>0</v>
      </c>
      <c r="O8" s="233">
        <f t="shared" si="1"/>
        <v>0</v>
      </c>
      <c r="P8" s="237">
        <f t="shared" si="2"/>
        <v>0</v>
      </c>
      <c r="Q8" s="238"/>
      <c r="R8" s="232">
        <f t="shared" si="3"/>
        <v>0</v>
      </c>
      <c r="S8" s="235">
        <v>0</v>
      </c>
      <c r="T8" s="235">
        <v>0</v>
      </c>
      <c r="U8" s="235">
        <v>1</v>
      </c>
      <c r="V8" s="58"/>
    </row>
    <row r="9" ht="85.5" spans="1:22">
      <c r="A9" s="236"/>
      <c r="B9" s="224"/>
      <c r="C9" s="236"/>
      <c r="D9" s="225" t="s">
        <v>278</v>
      </c>
      <c r="E9" s="225" t="s">
        <v>30</v>
      </c>
      <c r="F9" s="225" t="s">
        <v>279</v>
      </c>
      <c r="G9" s="226" t="s">
        <v>266</v>
      </c>
      <c r="H9" s="227">
        <v>40000</v>
      </c>
      <c r="I9" s="226" t="s">
        <v>280</v>
      </c>
      <c r="J9" s="228" t="s">
        <v>273</v>
      </c>
      <c r="K9" s="229" t="s">
        <v>268</v>
      </c>
      <c r="L9" s="239" t="s">
        <v>281</v>
      </c>
      <c r="M9" s="240">
        <v>3</v>
      </c>
      <c r="N9" s="241">
        <f>IF(M9="",0,IF(COUNTIF(K9,"Y")&gt;0,IF(M9&lt;=200,40000,IF(M9&lt;=600,60000,IF(M9&lt;=1000,80000,100000))),0))</f>
        <v>40000</v>
      </c>
      <c r="O9" s="233">
        <f t="shared" si="1"/>
        <v>0</v>
      </c>
      <c r="P9" s="237">
        <f t="shared" si="2"/>
        <v>0</v>
      </c>
      <c r="Q9" s="238" t="s">
        <v>279</v>
      </c>
      <c r="R9" s="232">
        <f t="shared" si="3"/>
        <v>400000</v>
      </c>
      <c r="S9" s="235">
        <v>0</v>
      </c>
      <c r="T9" s="235">
        <v>0</v>
      </c>
      <c r="U9" s="235">
        <v>1</v>
      </c>
      <c r="V9" s="58"/>
    </row>
    <row r="10" ht="42.75" spans="1:22">
      <c r="A10" s="236"/>
      <c r="B10" s="224"/>
      <c r="C10" s="236"/>
      <c r="D10" s="242" t="s">
        <v>282</v>
      </c>
      <c r="E10" s="225" t="s">
        <v>30</v>
      </c>
      <c r="F10" s="225" t="s">
        <v>283</v>
      </c>
      <c r="G10" s="226" t="s">
        <v>266</v>
      </c>
      <c r="H10" s="227">
        <v>20000</v>
      </c>
      <c r="I10" s="226" t="s">
        <v>284</v>
      </c>
      <c r="J10" s="228" t="s">
        <v>268</v>
      </c>
      <c r="K10" s="229" t="s">
        <v>268</v>
      </c>
      <c r="L10" s="230" t="s">
        <v>266</v>
      </c>
      <c r="M10" s="231" t="s">
        <v>266</v>
      </c>
      <c r="N10" s="232">
        <f t="shared" ref="N10:N18" si="4">IF(K10="Y",H10,0)</f>
        <v>20000</v>
      </c>
      <c r="O10" s="233">
        <f t="shared" si="1"/>
        <v>0</v>
      </c>
      <c r="P10" s="237">
        <f t="shared" ref="P10:P23" si="5">O10*N10</f>
        <v>0</v>
      </c>
      <c r="Q10" s="238" t="s">
        <v>283</v>
      </c>
      <c r="R10" s="232">
        <f t="shared" ref="R10:R23" si="6">IF(K10="Y",N10*10,0)</f>
        <v>200000</v>
      </c>
      <c r="S10" s="235">
        <v>0</v>
      </c>
      <c r="T10" s="235">
        <v>0</v>
      </c>
      <c r="U10" s="235">
        <v>1</v>
      </c>
      <c r="V10" s="58"/>
    </row>
    <row r="11" ht="85.5" spans="1:22">
      <c r="A11" s="236"/>
      <c r="B11" s="224"/>
      <c r="C11" s="236"/>
      <c r="D11" s="243" t="s">
        <v>285</v>
      </c>
      <c r="E11" s="244" t="s">
        <v>30</v>
      </c>
      <c r="F11" s="244" t="s">
        <v>286</v>
      </c>
      <c r="G11" s="226" t="s">
        <v>266</v>
      </c>
      <c r="H11" s="227">
        <v>40000</v>
      </c>
      <c r="I11" s="226" t="s">
        <v>280</v>
      </c>
      <c r="J11" s="228" t="s">
        <v>268</v>
      </c>
      <c r="K11" s="229" t="s">
        <v>268</v>
      </c>
      <c r="L11" s="239" t="s">
        <v>281</v>
      </c>
      <c r="M11" s="240">
        <v>1</v>
      </c>
      <c r="N11" s="241">
        <f t="shared" ref="N11:N13" si="7">IF(M11="",0,IF(COUNTIF(K11,"Y")&gt;0,IF(M11&lt;=200,40000,IF(M11&lt;=600,60000,IF(M11&lt;=1000,80000,100000))),0))</f>
        <v>40000</v>
      </c>
      <c r="O11" s="233">
        <f t="shared" si="1"/>
        <v>0</v>
      </c>
      <c r="P11" s="237">
        <f t="shared" si="5"/>
        <v>0</v>
      </c>
      <c r="Q11" s="245" t="s">
        <v>287</v>
      </c>
      <c r="R11" s="232">
        <f t="shared" si="6"/>
        <v>400000</v>
      </c>
      <c r="S11" s="235">
        <v>0</v>
      </c>
      <c r="T11" s="235">
        <v>1</v>
      </c>
      <c r="U11" s="235">
        <v>0</v>
      </c>
      <c r="V11" s="58"/>
    </row>
    <row r="12" ht="85.5" spans="1:22">
      <c r="A12" s="236"/>
      <c r="B12" s="224"/>
      <c r="C12" s="236"/>
      <c r="D12" s="243" t="s">
        <v>288</v>
      </c>
      <c r="E12" s="244" t="s">
        <v>30</v>
      </c>
      <c r="F12" s="244" t="s">
        <v>289</v>
      </c>
      <c r="G12" s="226" t="s">
        <v>266</v>
      </c>
      <c r="H12" s="227">
        <v>40000</v>
      </c>
      <c r="I12" s="226" t="s">
        <v>280</v>
      </c>
      <c r="J12" s="228" t="s">
        <v>273</v>
      </c>
      <c r="K12" s="229"/>
      <c r="L12" s="239" t="s">
        <v>281</v>
      </c>
      <c r="M12" s="240">
        <v>1</v>
      </c>
      <c r="N12" s="241">
        <f t="shared" si="7"/>
        <v>0</v>
      </c>
      <c r="O12" s="233">
        <f t="shared" si="1"/>
        <v>0</v>
      </c>
      <c r="P12" s="237">
        <f t="shared" si="5"/>
        <v>0</v>
      </c>
      <c r="Q12" s="245" t="s">
        <v>289</v>
      </c>
      <c r="R12" s="232">
        <f t="shared" si="6"/>
        <v>0</v>
      </c>
      <c r="S12" s="235">
        <v>0</v>
      </c>
      <c r="T12" s="235">
        <v>1</v>
      </c>
      <c r="U12" s="235">
        <v>0</v>
      </c>
      <c r="V12" s="58"/>
    </row>
    <row r="13" ht="85.5" spans="1:22">
      <c r="A13" s="236"/>
      <c r="B13" s="224"/>
      <c r="C13" s="236"/>
      <c r="D13" s="242" t="s">
        <v>290</v>
      </c>
      <c r="E13" s="225" t="s">
        <v>30</v>
      </c>
      <c r="F13" s="225" t="s">
        <v>291</v>
      </c>
      <c r="G13" s="226" t="s">
        <v>266</v>
      </c>
      <c r="H13" s="227">
        <v>40000</v>
      </c>
      <c r="I13" s="226" t="s">
        <v>280</v>
      </c>
      <c r="J13" s="228" t="s">
        <v>273</v>
      </c>
      <c r="K13" s="229"/>
      <c r="L13" s="239" t="s">
        <v>281</v>
      </c>
      <c r="M13" s="240">
        <v>1</v>
      </c>
      <c r="N13" s="241">
        <f t="shared" si="7"/>
        <v>0</v>
      </c>
      <c r="O13" s="233">
        <f t="shared" si="1"/>
        <v>0</v>
      </c>
      <c r="P13" s="237">
        <f t="shared" si="5"/>
        <v>0</v>
      </c>
      <c r="Q13" s="245" t="s">
        <v>291</v>
      </c>
      <c r="R13" s="232">
        <f t="shared" si="6"/>
        <v>0</v>
      </c>
      <c r="S13" s="235">
        <v>0</v>
      </c>
      <c r="T13" s="235">
        <v>0</v>
      </c>
      <c r="U13" s="235">
        <v>1</v>
      </c>
      <c r="V13" s="58"/>
    </row>
    <row r="14" ht="28.5" spans="1:22">
      <c r="A14" s="236"/>
      <c r="B14" s="224"/>
      <c r="C14" s="236"/>
      <c r="D14" s="242" t="s">
        <v>292</v>
      </c>
      <c r="E14" s="225" t="s">
        <v>30</v>
      </c>
      <c r="F14" s="225" t="s">
        <v>293</v>
      </c>
      <c r="G14" s="226" t="s">
        <v>266</v>
      </c>
      <c r="H14" s="227">
        <v>10000</v>
      </c>
      <c r="I14" s="226" t="s">
        <v>267</v>
      </c>
      <c r="J14" s="228" t="s">
        <v>268</v>
      </c>
      <c r="K14" s="229" t="s">
        <v>268</v>
      </c>
      <c r="L14" s="230" t="s">
        <v>266</v>
      </c>
      <c r="M14" s="231" t="s">
        <v>266</v>
      </c>
      <c r="N14" s="232">
        <f t="shared" si="4"/>
        <v>10000</v>
      </c>
      <c r="O14" s="233">
        <f t="shared" si="1"/>
        <v>0</v>
      </c>
      <c r="P14" s="237">
        <f t="shared" si="5"/>
        <v>0</v>
      </c>
      <c r="Q14" s="238" t="s">
        <v>294</v>
      </c>
      <c r="R14" s="232">
        <f t="shared" si="6"/>
        <v>100000</v>
      </c>
      <c r="S14" s="235">
        <v>0</v>
      </c>
      <c r="T14" s="235">
        <v>0</v>
      </c>
      <c r="U14" s="235">
        <v>1</v>
      </c>
      <c r="V14" s="58"/>
    </row>
    <row r="15" ht="28.5" spans="1:22">
      <c r="A15" s="236"/>
      <c r="B15" s="224"/>
      <c r="C15" s="236"/>
      <c r="D15" s="225" t="s">
        <v>295</v>
      </c>
      <c r="E15" s="225" t="s">
        <v>30</v>
      </c>
      <c r="F15" s="225" t="s">
        <v>296</v>
      </c>
      <c r="G15" s="226" t="s">
        <v>266</v>
      </c>
      <c r="H15" s="227">
        <v>10000</v>
      </c>
      <c r="I15" s="226" t="s">
        <v>267</v>
      </c>
      <c r="J15" s="228" t="s">
        <v>268</v>
      </c>
      <c r="K15" s="229" t="s">
        <v>268</v>
      </c>
      <c r="L15" s="230" t="s">
        <v>266</v>
      </c>
      <c r="M15" s="231" t="s">
        <v>266</v>
      </c>
      <c r="N15" s="232">
        <f t="shared" si="4"/>
        <v>10000</v>
      </c>
      <c r="O15" s="233">
        <f t="shared" si="1"/>
        <v>0</v>
      </c>
      <c r="P15" s="237">
        <f t="shared" si="5"/>
        <v>0</v>
      </c>
      <c r="Q15" s="238" t="s">
        <v>297</v>
      </c>
      <c r="R15" s="232">
        <f t="shared" si="6"/>
        <v>100000</v>
      </c>
      <c r="S15" s="235">
        <v>0</v>
      </c>
      <c r="T15" s="235">
        <v>0</v>
      </c>
      <c r="U15" s="235">
        <v>1</v>
      </c>
      <c r="V15" s="58"/>
    </row>
    <row r="16" ht="42.75" spans="1:22">
      <c r="A16" s="236"/>
      <c r="B16" s="224"/>
      <c r="C16" s="236"/>
      <c r="D16" s="225" t="s">
        <v>298</v>
      </c>
      <c r="E16" s="225" t="s">
        <v>30</v>
      </c>
      <c r="F16" s="246" t="s">
        <v>299</v>
      </c>
      <c r="G16" s="226" t="s">
        <v>266</v>
      </c>
      <c r="H16" s="227">
        <v>20000</v>
      </c>
      <c r="I16" s="226" t="s">
        <v>267</v>
      </c>
      <c r="J16" s="228" t="s">
        <v>268</v>
      </c>
      <c r="K16" s="229"/>
      <c r="L16" s="230" t="s">
        <v>266</v>
      </c>
      <c r="M16" s="231" t="s">
        <v>266</v>
      </c>
      <c r="N16" s="232">
        <f t="shared" si="4"/>
        <v>0</v>
      </c>
      <c r="O16" s="233">
        <f t="shared" si="1"/>
        <v>0</v>
      </c>
      <c r="P16" s="237">
        <f t="shared" si="5"/>
        <v>0</v>
      </c>
      <c r="Q16" s="238" t="s">
        <v>300</v>
      </c>
      <c r="R16" s="232">
        <f t="shared" si="6"/>
        <v>0</v>
      </c>
      <c r="S16" s="235">
        <v>0</v>
      </c>
      <c r="T16" s="235">
        <v>0</v>
      </c>
      <c r="U16" s="235">
        <v>1</v>
      </c>
      <c r="V16" s="58"/>
    </row>
    <row r="17" ht="57" spans="1:22">
      <c r="A17" s="236"/>
      <c r="B17" s="224"/>
      <c r="C17" s="236"/>
      <c r="D17" s="225" t="s">
        <v>301</v>
      </c>
      <c r="E17" s="225" t="s">
        <v>30</v>
      </c>
      <c r="F17" s="247"/>
      <c r="G17" s="226" t="s">
        <v>266</v>
      </c>
      <c r="H17" s="227">
        <v>20000</v>
      </c>
      <c r="I17" s="226" t="s">
        <v>267</v>
      </c>
      <c r="J17" s="228" t="s">
        <v>268</v>
      </c>
      <c r="K17" s="229"/>
      <c r="L17" s="230" t="s">
        <v>266</v>
      </c>
      <c r="M17" s="231" t="s">
        <v>266</v>
      </c>
      <c r="N17" s="232">
        <f t="shared" si="4"/>
        <v>0</v>
      </c>
      <c r="O17" s="233">
        <f t="shared" si="1"/>
        <v>0</v>
      </c>
      <c r="P17" s="237">
        <f t="shared" si="5"/>
        <v>0</v>
      </c>
      <c r="Q17" s="245" t="s">
        <v>302</v>
      </c>
      <c r="R17" s="232">
        <f t="shared" si="6"/>
        <v>0</v>
      </c>
      <c r="S17" s="235">
        <v>0</v>
      </c>
      <c r="T17" s="235">
        <v>0</v>
      </c>
      <c r="U17" s="235">
        <v>1</v>
      </c>
      <c r="V17" s="58"/>
    </row>
    <row r="18" ht="34.05" customHeight="1" spans="1:22">
      <c r="A18" s="236"/>
      <c r="B18" s="224"/>
      <c r="C18" s="236"/>
      <c r="D18" s="225" t="s">
        <v>303</v>
      </c>
      <c r="E18" s="225" t="s">
        <v>30</v>
      </c>
      <c r="F18" s="247"/>
      <c r="G18" s="226" t="s">
        <v>266</v>
      </c>
      <c r="H18" s="227">
        <v>20000</v>
      </c>
      <c r="I18" s="226" t="s">
        <v>267</v>
      </c>
      <c r="J18" s="228" t="s">
        <v>268</v>
      </c>
      <c r="K18" s="229" t="s">
        <v>268</v>
      </c>
      <c r="L18" s="230" t="s">
        <v>266</v>
      </c>
      <c r="M18" s="231" t="s">
        <v>266</v>
      </c>
      <c r="N18" s="232">
        <f t="shared" si="4"/>
        <v>20000</v>
      </c>
      <c r="O18" s="233">
        <f t="shared" si="1"/>
        <v>0</v>
      </c>
      <c r="P18" s="237">
        <f t="shared" si="5"/>
        <v>0</v>
      </c>
      <c r="Q18" s="248" t="s">
        <v>304</v>
      </c>
      <c r="R18" s="232">
        <f t="shared" si="6"/>
        <v>200000</v>
      </c>
      <c r="S18" s="235">
        <v>0</v>
      </c>
      <c r="T18" s="235">
        <v>0</v>
      </c>
      <c r="U18" s="235">
        <v>1</v>
      </c>
      <c r="V18" s="58"/>
    </row>
    <row r="19" ht="28.5" spans="1:22">
      <c r="A19" s="236"/>
      <c r="B19" s="224"/>
      <c r="C19" s="236"/>
      <c r="D19" s="225" t="s">
        <v>305</v>
      </c>
      <c r="E19" s="225" t="s">
        <v>30</v>
      </c>
      <c r="F19" s="247"/>
      <c r="G19" s="226" t="s">
        <v>266</v>
      </c>
      <c r="H19" s="226">
        <v>0</v>
      </c>
      <c r="I19" s="226" t="s">
        <v>267</v>
      </c>
      <c r="J19" s="228" t="s">
        <v>268</v>
      </c>
      <c r="K19" s="229" t="s">
        <v>268</v>
      </c>
      <c r="L19" s="230" t="s">
        <v>266</v>
      </c>
      <c r="M19" s="231" t="s">
        <v>266</v>
      </c>
      <c r="N19" s="232">
        <v>0</v>
      </c>
      <c r="O19" s="233">
        <f t="shared" si="1"/>
        <v>0</v>
      </c>
      <c r="P19" s="237">
        <f t="shared" si="5"/>
        <v>0</v>
      </c>
      <c r="Q19" s="248" t="s">
        <v>306</v>
      </c>
      <c r="R19" s="232">
        <f t="shared" si="6"/>
        <v>0</v>
      </c>
      <c r="S19" s="235">
        <v>0</v>
      </c>
      <c r="T19" s="235">
        <v>0</v>
      </c>
      <c r="U19" s="235">
        <v>1</v>
      </c>
      <c r="V19" s="58"/>
    </row>
    <row r="20" ht="28.5" spans="1:22">
      <c r="A20" s="236"/>
      <c r="B20" s="224"/>
      <c r="C20" s="236"/>
      <c r="D20" s="225" t="s">
        <v>307</v>
      </c>
      <c r="E20" s="225" t="s">
        <v>30</v>
      </c>
      <c r="F20" s="247"/>
      <c r="G20" s="226" t="s">
        <v>266</v>
      </c>
      <c r="H20" s="227">
        <v>40000</v>
      </c>
      <c r="I20" s="226" t="s">
        <v>267</v>
      </c>
      <c r="J20" s="228" t="s">
        <v>268</v>
      </c>
      <c r="K20" s="229" t="s">
        <v>268</v>
      </c>
      <c r="L20" s="230" t="s">
        <v>266</v>
      </c>
      <c r="M20" s="231" t="s">
        <v>266</v>
      </c>
      <c r="N20" s="232">
        <f t="shared" ref="N20:N23" si="8">IF(K20="Y",H20,0)</f>
        <v>40000</v>
      </c>
      <c r="O20" s="233">
        <f t="shared" si="1"/>
        <v>0</v>
      </c>
      <c r="P20" s="237">
        <f t="shared" si="5"/>
        <v>0</v>
      </c>
      <c r="Q20" s="248" t="s">
        <v>308</v>
      </c>
      <c r="R20" s="232">
        <f t="shared" si="6"/>
        <v>400000</v>
      </c>
      <c r="S20" s="235">
        <v>0</v>
      </c>
      <c r="T20" s="235">
        <v>0</v>
      </c>
      <c r="U20" s="235">
        <v>1</v>
      </c>
      <c r="V20" s="58"/>
    </row>
    <row r="21" ht="85.5" spans="1:22">
      <c r="A21" s="236"/>
      <c r="B21" s="224"/>
      <c r="C21" s="236"/>
      <c r="D21" s="225" t="s">
        <v>309</v>
      </c>
      <c r="E21" s="225" t="s">
        <v>30</v>
      </c>
      <c r="F21" s="249"/>
      <c r="G21" s="226" t="s">
        <v>266</v>
      </c>
      <c r="H21" s="227">
        <v>20000</v>
      </c>
      <c r="I21" s="226" t="s">
        <v>280</v>
      </c>
      <c r="J21" s="228" t="s">
        <v>268</v>
      </c>
      <c r="K21" s="229"/>
      <c r="L21" s="239" t="s">
        <v>310</v>
      </c>
      <c r="M21" s="240">
        <v>1</v>
      </c>
      <c r="N21" s="241">
        <f>IF(M21="",0,IF(COUNTIF(K21,"Y")&gt;0,IF(M21&lt;=200,20000,IF(M21&lt;=600,40000,IF(M21&lt;=1000,60000,80000))),0))</f>
        <v>0</v>
      </c>
      <c r="O21" s="233">
        <f t="shared" si="1"/>
        <v>0</v>
      </c>
      <c r="P21" s="237">
        <f t="shared" si="5"/>
        <v>0</v>
      </c>
      <c r="Q21" s="248" t="s">
        <v>311</v>
      </c>
      <c r="R21" s="232">
        <f t="shared" si="6"/>
        <v>0</v>
      </c>
      <c r="S21" s="235">
        <v>0</v>
      </c>
      <c r="T21" s="235">
        <v>0</v>
      </c>
      <c r="U21" s="235">
        <v>1</v>
      </c>
      <c r="V21" s="58"/>
    </row>
    <row r="22" ht="28.5" spans="1:22">
      <c r="A22" s="236"/>
      <c r="B22" s="224"/>
      <c r="C22" s="236"/>
      <c r="D22" s="225" t="s">
        <v>312</v>
      </c>
      <c r="E22" s="225" t="s">
        <v>30</v>
      </c>
      <c r="F22" s="225" t="s">
        <v>313</v>
      </c>
      <c r="G22" s="226" t="s">
        <v>266</v>
      </c>
      <c r="H22" s="227">
        <v>20000</v>
      </c>
      <c r="I22" s="226" t="s">
        <v>267</v>
      </c>
      <c r="J22" s="228" t="s">
        <v>268</v>
      </c>
      <c r="K22" s="229"/>
      <c r="L22" s="230" t="s">
        <v>266</v>
      </c>
      <c r="M22" s="231" t="s">
        <v>266</v>
      </c>
      <c r="N22" s="232">
        <f t="shared" si="8"/>
        <v>0</v>
      </c>
      <c r="O22" s="233">
        <f t="shared" si="1"/>
        <v>0</v>
      </c>
      <c r="P22" s="237">
        <f t="shared" si="5"/>
        <v>0</v>
      </c>
      <c r="Q22" s="248" t="s">
        <v>314</v>
      </c>
      <c r="R22" s="232">
        <f t="shared" si="6"/>
        <v>0</v>
      </c>
      <c r="S22" s="235">
        <v>0</v>
      </c>
      <c r="T22" s="235">
        <v>0</v>
      </c>
      <c r="U22" s="235">
        <v>1</v>
      </c>
      <c r="V22" s="58"/>
    </row>
    <row r="23" ht="85.5" spans="1:22">
      <c r="A23" s="236"/>
      <c r="B23" s="224"/>
      <c r="C23" s="250"/>
      <c r="D23" s="225" t="s">
        <v>315</v>
      </c>
      <c r="E23" s="225" t="s">
        <v>30</v>
      </c>
      <c r="F23" s="225" t="s">
        <v>316</v>
      </c>
      <c r="G23" s="226" t="s">
        <v>266</v>
      </c>
      <c r="H23" s="227">
        <v>40000</v>
      </c>
      <c r="I23" s="226" t="s">
        <v>267</v>
      </c>
      <c r="J23" s="228" t="s">
        <v>268</v>
      </c>
      <c r="K23" s="229"/>
      <c r="L23" s="230" t="s">
        <v>266</v>
      </c>
      <c r="M23" s="231" t="s">
        <v>266</v>
      </c>
      <c r="N23" s="232">
        <f t="shared" si="8"/>
        <v>0</v>
      </c>
      <c r="O23" s="233">
        <f t="shared" si="1"/>
        <v>0</v>
      </c>
      <c r="P23" s="237">
        <f t="shared" si="5"/>
        <v>0</v>
      </c>
      <c r="Q23" s="248" t="s">
        <v>317</v>
      </c>
      <c r="R23" s="232">
        <f t="shared" si="6"/>
        <v>0</v>
      </c>
      <c r="S23" s="235">
        <v>0</v>
      </c>
      <c r="T23" s="235">
        <v>0</v>
      </c>
      <c r="U23" s="235">
        <v>1</v>
      </c>
      <c r="V23" s="58"/>
    </row>
    <row r="24" ht="42.75" spans="1:22">
      <c r="A24" s="236"/>
      <c r="B24" s="251" t="s">
        <v>318</v>
      </c>
      <c r="C24" s="224" t="s">
        <v>319</v>
      </c>
      <c r="D24" s="225" t="s">
        <v>298</v>
      </c>
      <c r="E24" s="225" t="s">
        <v>30</v>
      </c>
      <c r="F24" s="246" t="s">
        <v>299</v>
      </c>
      <c r="G24" s="226" t="s">
        <v>266</v>
      </c>
      <c r="H24" s="227">
        <v>20000</v>
      </c>
      <c r="I24" s="226" t="s">
        <v>267</v>
      </c>
      <c r="J24" s="228" t="s">
        <v>268</v>
      </c>
      <c r="K24" s="229"/>
      <c r="L24" s="230" t="s">
        <v>266</v>
      </c>
      <c r="M24" s="231" t="s">
        <v>266</v>
      </c>
      <c r="N24" s="232">
        <f t="shared" ref="N24:N26" si="9">IF(K24="Y",H24,0)</f>
        <v>0</v>
      </c>
      <c r="O24" s="233">
        <f t="shared" si="1"/>
        <v>0</v>
      </c>
      <c r="P24" s="237">
        <f t="shared" ref="P24:P32" si="10">O24*N24</f>
        <v>0</v>
      </c>
      <c r="Q24" s="238" t="s">
        <v>300</v>
      </c>
      <c r="R24" s="232">
        <f t="shared" ref="R24:R32" si="11">IF(K24="Y",N24*10,0)</f>
        <v>0</v>
      </c>
      <c r="S24" s="235">
        <v>0</v>
      </c>
      <c r="T24" s="235">
        <v>0</v>
      </c>
      <c r="U24" s="235">
        <v>1</v>
      </c>
      <c r="V24" s="58"/>
    </row>
    <row r="25" ht="57" spans="1:22">
      <c r="A25" s="236"/>
      <c r="B25" s="252"/>
      <c r="C25" s="224"/>
      <c r="D25" s="225" t="s">
        <v>301</v>
      </c>
      <c r="E25" s="225" t="s">
        <v>30</v>
      </c>
      <c r="F25" s="247"/>
      <c r="G25" s="226" t="s">
        <v>266</v>
      </c>
      <c r="H25" s="227">
        <v>20000</v>
      </c>
      <c r="I25" s="226" t="s">
        <v>267</v>
      </c>
      <c r="J25" s="228" t="s">
        <v>268</v>
      </c>
      <c r="K25" s="229"/>
      <c r="L25" s="230" t="s">
        <v>266</v>
      </c>
      <c r="M25" s="231" t="s">
        <v>266</v>
      </c>
      <c r="N25" s="232">
        <f t="shared" si="9"/>
        <v>0</v>
      </c>
      <c r="O25" s="233">
        <f t="shared" si="1"/>
        <v>0</v>
      </c>
      <c r="P25" s="237">
        <f t="shared" si="10"/>
        <v>0</v>
      </c>
      <c r="Q25" s="245" t="s">
        <v>302</v>
      </c>
      <c r="R25" s="232">
        <f t="shared" si="11"/>
        <v>0</v>
      </c>
      <c r="S25" s="235">
        <v>0</v>
      </c>
      <c r="T25" s="235">
        <v>0</v>
      </c>
      <c r="U25" s="235">
        <v>1</v>
      </c>
      <c r="V25" s="58"/>
    </row>
    <row r="26" ht="14.25" spans="1:22">
      <c r="A26" s="236"/>
      <c r="B26" s="252"/>
      <c r="C26" s="224"/>
      <c r="D26" s="225" t="s">
        <v>303</v>
      </c>
      <c r="E26" s="225" t="s">
        <v>30</v>
      </c>
      <c r="F26" s="247"/>
      <c r="G26" s="226" t="s">
        <v>266</v>
      </c>
      <c r="H26" s="227">
        <v>20000</v>
      </c>
      <c r="I26" s="226" t="s">
        <v>267</v>
      </c>
      <c r="J26" s="228" t="s">
        <v>268</v>
      </c>
      <c r="K26" s="229"/>
      <c r="L26" s="230" t="s">
        <v>266</v>
      </c>
      <c r="M26" s="231" t="s">
        <v>266</v>
      </c>
      <c r="N26" s="232">
        <f t="shared" si="9"/>
        <v>0</v>
      </c>
      <c r="O26" s="233">
        <f t="shared" si="1"/>
        <v>0</v>
      </c>
      <c r="P26" s="237">
        <f t="shared" si="10"/>
        <v>0</v>
      </c>
      <c r="Q26" s="248" t="s">
        <v>304</v>
      </c>
      <c r="R26" s="232">
        <f t="shared" si="11"/>
        <v>0</v>
      </c>
      <c r="S26" s="235">
        <v>0</v>
      </c>
      <c r="T26" s="235">
        <v>0</v>
      </c>
      <c r="U26" s="235">
        <v>1</v>
      </c>
      <c r="V26" s="58"/>
    </row>
    <row r="27" ht="28.5" spans="1:22">
      <c r="A27" s="236"/>
      <c r="B27" s="252"/>
      <c r="C27" s="224"/>
      <c r="D27" s="225" t="s">
        <v>305</v>
      </c>
      <c r="E27" s="225" t="s">
        <v>30</v>
      </c>
      <c r="F27" s="247"/>
      <c r="G27" s="226" t="s">
        <v>266</v>
      </c>
      <c r="H27" s="226">
        <v>0</v>
      </c>
      <c r="I27" s="226" t="s">
        <v>267</v>
      </c>
      <c r="J27" s="228" t="s">
        <v>268</v>
      </c>
      <c r="K27" s="229"/>
      <c r="L27" s="230" t="s">
        <v>266</v>
      </c>
      <c r="M27" s="231" t="s">
        <v>266</v>
      </c>
      <c r="N27" s="232">
        <v>0</v>
      </c>
      <c r="O27" s="233">
        <f t="shared" si="1"/>
        <v>0</v>
      </c>
      <c r="P27" s="237">
        <f t="shared" si="10"/>
        <v>0</v>
      </c>
      <c r="Q27" s="248" t="s">
        <v>306</v>
      </c>
      <c r="R27" s="232">
        <f t="shared" si="11"/>
        <v>0</v>
      </c>
      <c r="S27" s="235">
        <v>0</v>
      </c>
      <c r="T27" s="235">
        <v>0</v>
      </c>
      <c r="U27" s="235">
        <v>1</v>
      </c>
      <c r="V27" s="58"/>
    </row>
    <row r="28" ht="28.5" spans="1:22">
      <c r="A28" s="236"/>
      <c r="B28" s="252"/>
      <c r="C28" s="224"/>
      <c r="D28" s="225" t="s">
        <v>307</v>
      </c>
      <c r="E28" s="225" t="s">
        <v>30</v>
      </c>
      <c r="F28" s="247"/>
      <c r="G28" s="226" t="s">
        <v>266</v>
      </c>
      <c r="H28" s="227">
        <v>40000</v>
      </c>
      <c r="I28" s="226" t="s">
        <v>267</v>
      </c>
      <c r="J28" s="228" t="s">
        <v>268</v>
      </c>
      <c r="K28" s="229"/>
      <c r="L28" s="230" t="s">
        <v>266</v>
      </c>
      <c r="M28" s="231" t="s">
        <v>266</v>
      </c>
      <c r="N28" s="232">
        <f>IF(K28="Y",H28,0)</f>
        <v>0</v>
      </c>
      <c r="O28" s="233">
        <f t="shared" si="1"/>
        <v>0</v>
      </c>
      <c r="P28" s="237">
        <f t="shared" si="10"/>
        <v>0</v>
      </c>
      <c r="Q28" s="248" t="s">
        <v>308</v>
      </c>
      <c r="R28" s="232">
        <f t="shared" si="11"/>
        <v>0</v>
      </c>
      <c r="S28" s="235">
        <v>0</v>
      </c>
      <c r="T28" s="235">
        <v>0</v>
      </c>
      <c r="U28" s="235">
        <v>1</v>
      </c>
      <c r="V28" s="58"/>
    </row>
    <row r="29" ht="85.5" spans="1:22">
      <c r="A29" s="236"/>
      <c r="B29" s="253"/>
      <c r="C29" s="224"/>
      <c r="D29" s="225" t="s">
        <v>309</v>
      </c>
      <c r="E29" s="225" t="s">
        <v>30</v>
      </c>
      <c r="F29" s="249"/>
      <c r="G29" s="226" t="s">
        <v>266</v>
      </c>
      <c r="H29" s="227">
        <v>20000</v>
      </c>
      <c r="I29" s="226" t="s">
        <v>280</v>
      </c>
      <c r="J29" s="228" t="s">
        <v>268</v>
      </c>
      <c r="K29" s="229"/>
      <c r="L29" s="239" t="s">
        <v>310</v>
      </c>
      <c r="M29" s="240">
        <v>1</v>
      </c>
      <c r="N29" s="241">
        <f>IF(M29="",0,IF(COUNTIF(K29,"Y")&gt;0,IF(M29&lt;=200,20000,IF(M29&lt;=600,40000,IF(M29&lt;=1000,60000,80000))),0))</f>
        <v>0</v>
      </c>
      <c r="O29" s="233">
        <f t="shared" si="1"/>
        <v>0</v>
      </c>
      <c r="P29" s="237">
        <f t="shared" si="10"/>
        <v>0</v>
      </c>
      <c r="Q29" s="248" t="s">
        <v>311</v>
      </c>
      <c r="R29" s="232">
        <f t="shared" si="11"/>
        <v>0</v>
      </c>
      <c r="S29" s="235">
        <v>0</v>
      </c>
      <c r="T29" s="235">
        <v>0</v>
      </c>
      <c r="U29" s="235">
        <v>1</v>
      </c>
      <c r="V29" s="58"/>
    </row>
    <row r="30" ht="85.5" spans="1:22">
      <c r="A30" s="236"/>
      <c r="B30" s="251" t="s">
        <v>320</v>
      </c>
      <c r="C30" s="238" t="s">
        <v>321</v>
      </c>
      <c r="D30" s="225" t="s">
        <v>322</v>
      </c>
      <c r="E30" s="225" t="s">
        <v>30</v>
      </c>
      <c r="F30" s="225" t="s">
        <v>323</v>
      </c>
      <c r="G30" s="226" t="s">
        <v>266</v>
      </c>
      <c r="H30" s="227">
        <v>40000</v>
      </c>
      <c r="I30" s="226" t="s">
        <v>280</v>
      </c>
      <c r="J30" s="228" t="s">
        <v>268</v>
      </c>
      <c r="K30" s="229"/>
      <c r="L30" s="239" t="s">
        <v>281</v>
      </c>
      <c r="M30" s="240">
        <v>1</v>
      </c>
      <c r="N30" s="241">
        <f>IF(M30="",0,IF(COUNTIF(K30,"Y")&gt;0,IF(M30&lt;=200,40000,IF(M30&lt;=600,60000,IF(M30&lt;=1000,80000,100000))),0))</f>
        <v>0</v>
      </c>
      <c r="O30" s="233">
        <f t="shared" si="1"/>
        <v>0</v>
      </c>
      <c r="P30" s="237">
        <f t="shared" si="10"/>
        <v>0</v>
      </c>
      <c r="Q30" s="238" t="s">
        <v>324</v>
      </c>
      <c r="R30" s="232">
        <f t="shared" si="11"/>
        <v>0</v>
      </c>
      <c r="S30" s="235">
        <v>0</v>
      </c>
      <c r="T30" s="235">
        <v>0</v>
      </c>
      <c r="U30" s="235">
        <v>1</v>
      </c>
      <c r="V30" s="58"/>
    </row>
    <row r="31" ht="85.5" spans="1:22">
      <c r="A31" s="236"/>
      <c r="B31" s="252"/>
      <c r="C31" s="238" t="s">
        <v>325</v>
      </c>
      <c r="D31" s="225" t="s">
        <v>326</v>
      </c>
      <c r="E31" s="225" t="s">
        <v>30</v>
      </c>
      <c r="F31" s="225" t="s">
        <v>327</v>
      </c>
      <c r="G31" s="226" t="s">
        <v>266</v>
      </c>
      <c r="H31" s="227">
        <v>40000</v>
      </c>
      <c r="I31" s="226" t="s">
        <v>280</v>
      </c>
      <c r="J31" s="228" t="s">
        <v>273</v>
      </c>
      <c r="K31" s="229"/>
      <c r="L31" s="239" t="s">
        <v>281</v>
      </c>
      <c r="M31" s="240">
        <v>1</v>
      </c>
      <c r="N31" s="241">
        <f>IF(M31="",0,IF(COUNTIF(K31,"Y")&gt;0,IF(M31&lt;=200,40000,IF(M31&lt;=600,60000,IF(M31&lt;=1000,80000,100000))),0))</f>
        <v>0</v>
      </c>
      <c r="O31" s="233">
        <f t="shared" si="1"/>
        <v>0</v>
      </c>
      <c r="P31" s="237">
        <f t="shared" si="10"/>
        <v>0</v>
      </c>
      <c r="Q31" s="238" t="s">
        <v>327</v>
      </c>
      <c r="R31" s="232">
        <f t="shared" si="11"/>
        <v>0</v>
      </c>
      <c r="S31" s="235">
        <v>0</v>
      </c>
      <c r="T31" s="235">
        <v>0</v>
      </c>
      <c r="U31" s="235">
        <v>1</v>
      </c>
      <c r="V31" s="58"/>
    </row>
    <row r="32" ht="85.5" spans="1:22">
      <c r="A32" s="250"/>
      <c r="B32" s="253"/>
      <c r="C32" s="238" t="s">
        <v>202</v>
      </c>
      <c r="D32" s="225" t="s">
        <v>328</v>
      </c>
      <c r="E32" s="225" t="s">
        <v>30</v>
      </c>
      <c r="F32" s="225" t="s">
        <v>329</v>
      </c>
      <c r="G32" s="226" t="s">
        <v>266</v>
      </c>
      <c r="H32" s="227">
        <v>40000</v>
      </c>
      <c r="I32" s="226" t="s">
        <v>280</v>
      </c>
      <c r="J32" s="228" t="s">
        <v>273</v>
      </c>
      <c r="K32" s="229"/>
      <c r="L32" s="239" t="s">
        <v>281</v>
      </c>
      <c r="M32" s="240">
        <v>1</v>
      </c>
      <c r="N32" s="241">
        <f>IF(M32="",0,IF(COUNTIF(K32,"Y")&gt;0,IF(M32&lt;=200,40000,IF(M32&lt;=600,60000,IF(M32&lt;=1000,80000,100000))),0))</f>
        <v>0</v>
      </c>
      <c r="O32" s="233">
        <f t="shared" si="1"/>
        <v>0</v>
      </c>
      <c r="P32" s="237">
        <f t="shared" si="10"/>
        <v>0</v>
      </c>
      <c r="Q32" s="238" t="s">
        <v>330</v>
      </c>
      <c r="R32" s="232">
        <f t="shared" si="11"/>
        <v>0</v>
      </c>
      <c r="S32" s="235">
        <v>0</v>
      </c>
      <c r="T32" s="235">
        <v>0</v>
      </c>
      <c r="U32" s="235">
        <v>1</v>
      </c>
      <c r="V32" s="65"/>
    </row>
    <row r="33" ht="14.25" spans="1:19">
      <c r="A33" s="254"/>
      <c r="B33" s="254"/>
      <c r="C33" s="254"/>
      <c r="D33" s="255"/>
      <c r="E33" s="255"/>
      <c r="F33" s="255"/>
      <c r="G33" s="255"/>
      <c r="H33" s="256">
        <f>SUM(H4:H23)</f>
        <v>480000</v>
      </c>
      <c r="I33" s="255"/>
      <c r="J33" s="255"/>
      <c r="K33" s="254"/>
      <c r="L33" s="255"/>
      <c r="M33" s="254"/>
      <c r="N33" s="257">
        <f>SUM(N4:N23)</f>
        <v>200000</v>
      </c>
      <c r="O33" s="258"/>
      <c r="P33" s="257">
        <f>SUM(P4:P23)</f>
        <v>0</v>
      </c>
      <c r="Q33" s="259"/>
      <c r="R33" s="257">
        <f>SUM(R4:R23)</f>
        <v>2000000</v>
      </c>
      <c r="S33" s="235"/>
    </row>
  </sheetData>
  <sheetProtection formatCells="0" insertHyperlinks="0" autoFilter="0"/>
  <autoFilter xmlns:etc="http://www.wps.cn/officeDocument/2017/etCustomData" ref="A2:V33" etc:filterBottomFollowUsedRange="0">
    <extLst/>
  </autoFilter>
  <mergeCells count="9">
    <mergeCell ref="A3:N3"/>
    <mergeCell ref="A4:A32"/>
    <mergeCell ref="B24:B29"/>
    <mergeCell ref="B30:B32"/>
    <mergeCell ref="C4:C23"/>
    <mergeCell ref="C24:C29"/>
    <mergeCell ref="F16:F21"/>
    <mergeCell ref="F24:F29"/>
    <mergeCell ref="V4:V32"/>
  </mergeCells>
  <dataValidations count="3">
    <dataValidation type="list" allowBlank="1" showInputMessage="1" showErrorMessage="1" sqref="E4:E32">
      <formula1>"销售中,停售在运维,停手且不运维"</formula1>
    </dataValidation>
    <dataValidation allowBlank="1" showInputMessage="1" showErrorMessage="1" sqref="F4:F16 F22:F24 F30:F32"/>
    <dataValidation type="list" allowBlank="1" showInputMessage="1" showErrorMessage="1" sqref="J4:K32">
      <formula1>"Y,N"</formula1>
    </dataValidation>
  </dataValidations>
  <pageMargins left="0.75" right="0.75" top="1" bottom="1" header="0.511805555555556" footer="0.511805555555556"/>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2"/>
  <sheetViews>
    <sheetView tabSelected="1" zoomScale="90" zoomScaleNormal="90" workbookViewId="0">
      <selection activeCell="D6" sqref="D6"/>
    </sheetView>
  </sheetViews>
  <sheetFormatPr defaultColWidth="9.66666666666667" defaultRowHeight="16.5" outlineLevelCol="5"/>
  <cols>
    <col min="1" max="1" width="5.46666666666667" style="170" customWidth="1"/>
    <col min="2" max="2" width="14.3333333333333" style="199" customWidth="1"/>
    <col min="3" max="3" width="14.2" style="171" customWidth="1"/>
    <col min="4" max="4" width="128.533333333333" style="172" customWidth="1"/>
    <col min="5" max="5" width="18.0666666666667" style="173" customWidth="1"/>
    <col min="6" max="16384" width="9.66666666666667" style="166"/>
  </cols>
  <sheetData>
    <row r="1" ht="50.65" customHeight="1" spans="1:6">
      <c r="A1" s="174" t="s">
        <v>331</v>
      </c>
      <c r="B1" s="200"/>
      <c r="C1" s="200"/>
      <c r="D1" s="174"/>
      <c r="E1" s="174"/>
    </row>
    <row r="2" ht="44" customHeight="1" spans="1:6">
      <c r="A2" s="175" t="s">
        <v>332</v>
      </c>
      <c r="B2" s="175" t="s">
        <v>333</v>
      </c>
      <c r="C2" s="175"/>
      <c r="D2" s="175" t="s">
        <v>334</v>
      </c>
      <c r="E2" s="175" t="s">
        <v>16</v>
      </c>
    </row>
    <row r="3" spans="1:6">
      <c r="A3" s="175"/>
      <c r="B3" s="175"/>
      <c r="C3" s="175"/>
      <c r="D3" s="175"/>
      <c r="E3" s="175"/>
    </row>
    <row r="4" ht="33" spans="1:6">
      <c r="A4" s="176">
        <v>1</v>
      </c>
      <c r="B4" s="176" t="s">
        <v>335</v>
      </c>
      <c r="C4" s="176" t="s">
        <v>336</v>
      </c>
      <c r="D4" s="177" t="s">
        <v>337</v>
      </c>
      <c r="E4" s="185" t="s">
        <v>338</v>
      </c>
    </row>
    <row r="5" ht="33" spans="1:6">
      <c r="A5" s="176"/>
      <c r="B5" s="176"/>
      <c r="C5" s="176" t="s">
        <v>339</v>
      </c>
      <c r="D5" s="177" t="s">
        <v>340</v>
      </c>
      <c r="E5" s="185"/>
    </row>
    <row r="6" ht="33" spans="1:6">
      <c r="A6" s="176"/>
      <c r="B6" s="176"/>
      <c r="C6" s="176"/>
      <c r="D6" s="177" t="s">
        <v>341</v>
      </c>
      <c r="E6" s="185"/>
    </row>
    <row r="7" ht="33" spans="1:6">
      <c r="A7" s="176"/>
      <c r="B7" s="176"/>
      <c r="C7" s="176"/>
      <c r="D7" s="177" t="s">
        <v>342</v>
      </c>
      <c r="E7" s="185"/>
    </row>
    <row r="8" ht="33" spans="1:6">
      <c r="A8" s="176"/>
      <c r="B8" s="176"/>
      <c r="C8" s="176" t="s">
        <v>343</v>
      </c>
      <c r="D8" s="177" t="s">
        <v>344</v>
      </c>
      <c r="E8" s="185"/>
    </row>
    <row r="9" ht="33" spans="1:6">
      <c r="A9" s="176">
        <v>2</v>
      </c>
      <c r="B9" s="176" t="s">
        <v>345</v>
      </c>
      <c r="C9" s="176" t="s">
        <v>346</v>
      </c>
      <c r="D9" s="177" t="s">
        <v>347</v>
      </c>
      <c r="E9" s="185" t="s">
        <v>338</v>
      </c>
      <c r="F9" s="181"/>
    </row>
    <row r="10" ht="18" customHeight="1" spans="1:6">
      <c r="A10" s="176"/>
      <c r="B10" s="176"/>
      <c r="C10" s="176"/>
      <c r="D10" s="177" t="s">
        <v>348</v>
      </c>
      <c r="E10" s="185"/>
    </row>
    <row r="11" ht="33" spans="1:6">
      <c r="A11" s="176"/>
      <c r="B11" s="176"/>
      <c r="C11" s="176"/>
      <c r="D11" s="177" t="s">
        <v>349</v>
      </c>
      <c r="E11" s="185"/>
    </row>
    <row r="12" ht="33" spans="1:6">
      <c r="A12" s="176"/>
      <c r="B12" s="176"/>
      <c r="C12" s="176"/>
      <c r="D12" s="177" t="s">
        <v>350</v>
      </c>
      <c r="E12" s="185"/>
    </row>
    <row r="13" spans="1:6">
      <c r="A13" s="176"/>
      <c r="B13" s="176"/>
      <c r="C13" s="176"/>
      <c r="D13" s="177" t="s">
        <v>351</v>
      </c>
      <c r="E13" s="185"/>
    </row>
    <row r="14" spans="1:6">
      <c r="A14" s="176"/>
      <c r="B14" s="176"/>
      <c r="C14" s="176"/>
      <c r="D14" s="177" t="s">
        <v>352</v>
      </c>
      <c r="E14" s="185"/>
    </row>
    <row r="15" ht="49.5" spans="1:6">
      <c r="A15" s="176"/>
      <c r="B15" s="176"/>
      <c r="C15" s="176"/>
      <c r="D15" s="177" t="s">
        <v>353</v>
      </c>
      <c r="E15" s="185"/>
    </row>
    <row r="16" ht="18" customHeight="1" spans="1:6">
      <c r="A16" s="176"/>
      <c r="B16" s="176"/>
      <c r="C16" s="176"/>
      <c r="D16" s="177" t="s">
        <v>354</v>
      </c>
      <c r="E16" s="185"/>
    </row>
    <row r="17" ht="33" spans="1:5">
      <c r="A17" s="176"/>
      <c r="B17" s="176"/>
      <c r="C17" s="176"/>
      <c r="D17" s="177" t="s">
        <v>355</v>
      </c>
      <c r="E17" s="185"/>
    </row>
    <row r="18" ht="33" spans="1:5">
      <c r="A18" s="176"/>
      <c r="B18" s="176"/>
      <c r="C18" s="176"/>
      <c r="D18" s="177" t="s">
        <v>356</v>
      </c>
      <c r="E18" s="185"/>
    </row>
    <row r="19" ht="33" spans="1:5">
      <c r="A19" s="176"/>
      <c r="B19" s="176"/>
      <c r="C19" s="176"/>
      <c r="D19" s="177" t="s">
        <v>357</v>
      </c>
      <c r="E19" s="185"/>
    </row>
    <row r="20" ht="33" spans="1:5">
      <c r="A20" s="176"/>
      <c r="B20" s="176"/>
      <c r="C20" s="176"/>
      <c r="D20" s="177" t="s">
        <v>358</v>
      </c>
      <c r="E20" s="185"/>
    </row>
    <row r="21" ht="18" customHeight="1" spans="1:5">
      <c r="A21" s="176"/>
      <c r="B21" s="176"/>
      <c r="C21" s="176"/>
      <c r="D21" s="177" t="s">
        <v>359</v>
      </c>
      <c r="E21" s="185"/>
    </row>
    <row r="22" ht="33" spans="1:5">
      <c r="A22" s="176"/>
      <c r="B22" s="176"/>
      <c r="C22" s="176" t="s">
        <v>360</v>
      </c>
      <c r="D22" s="177" t="s">
        <v>361</v>
      </c>
      <c r="E22" s="185"/>
    </row>
    <row r="23" ht="18" customHeight="1" spans="1:5">
      <c r="A23" s="176"/>
      <c r="B23" s="176"/>
      <c r="C23" s="176"/>
      <c r="D23" s="177" t="s">
        <v>362</v>
      </c>
      <c r="E23" s="185"/>
    </row>
    <row r="24" spans="1:5">
      <c r="A24" s="176"/>
      <c r="B24" s="176"/>
      <c r="C24" s="176"/>
      <c r="D24" s="177" t="s">
        <v>363</v>
      </c>
      <c r="E24" s="185"/>
    </row>
    <row r="25" ht="18" customHeight="1" spans="1:5">
      <c r="A25" s="176"/>
      <c r="B25" s="176"/>
      <c r="C25" s="176"/>
      <c r="D25" s="177" t="s">
        <v>364</v>
      </c>
      <c r="E25" s="185"/>
    </row>
    <row r="26" ht="33" spans="1:5">
      <c r="A26" s="176"/>
      <c r="B26" s="176"/>
      <c r="C26" s="176"/>
      <c r="D26" s="177" t="s">
        <v>365</v>
      </c>
      <c r="E26" s="185"/>
    </row>
    <row r="27" spans="1:5">
      <c r="A27" s="176"/>
      <c r="B27" s="176"/>
      <c r="C27" s="176"/>
      <c r="D27" s="177" t="s">
        <v>366</v>
      </c>
      <c r="E27" s="185"/>
    </row>
    <row r="28" ht="18" customHeight="1" spans="1:5">
      <c r="A28" s="176"/>
      <c r="B28" s="176"/>
      <c r="C28" s="176" t="s">
        <v>367</v>
      </c>
      <c r="D28" s="177" t="s">
        <v>368</v>
      </c>
      <c r="E28" s="185"/>
    </row>
    <row r="29" ht="18" customHeight="1" spans="1:5">
      <c r="A29" s="176"/>
      <c r="B29" s="176"/>
      <c r="C29" s="176"/>
      <c r="D29" s="177" t="s">
        <v>369</v>
      </c>
      <c r="E29" s="185"/>
    </row>
    <row r="30" ht="18" customHeight="1" spans="1:5">
      <c r="A30" s="176"/>
      <c r="B30" s="176"/>
      <c r="C30" s="176"/>
      <c r="D30" s="177" t="s">
        <v>370</v>
      </c>
      <c r="E30" s="185"/>
    </row>
    <row r="31" spans="1:5">
      <c r="A31" s="176"/>
      <c r="B31" s="176"/>
      <c r="C31" s="176"/>
      <c r="D31" s="177" t="s">
        <v>371</v>
      </c>
      <c r="E31" s="185"/>
    </row>
    <row r="32" ht="18" customHeight="1" spans="1:5">
      <c r="A32" s="176"/>
      <c r="B32" s="176"/>
      <c r="C32" s="176"/>
      <c r="D32" s="177" t="s">
        <v>372</v>
      </c>
      <c r="E32" s="185"/>
    </row>
    <row r="33" ht="18" customHeight="1" spans="1:5">
      <c r="A33" s="176"/>
      <c r="B33" s="176"/>
      <c r="C33" s="176"/>
      <c r="D33" s="177" t="s">
        <v>373</v>
      </c>
      <c r="E33" s="185"/>
    </row>
    <row r="34" ht="18" customHeight="1" spans="1:5">
      <c r="A34" s="176"/>
      <c r="B34" s="176"/>
      <c r="C34" s="176"/>
      <c r="D34" s="177" t="s">
        <v>374</v>
      </c>
      <c r="E34" s="185"/>
    </row>
    <row r="35" spans="1:5">
      <c r="A35" s="176"/>
      <c r="B35" s="176"/>
      <c r="C35" s="176"/>
      <c r="D35" s="177" t="s">
        <v>375</v>
      </c>
      <c r="E35" s="185"/>
    </row>
    <row r="36" spans="1:5">
      <c r="A36" s="176"/>
      <c r="B36" s="176"/>
      <c r="C36" s="176" t="s">
        <v>376</v>
      </c>
      <c r="D36" s="177" t="s">
        <v>377</v>
      </c>
      <c r="E36" s="185"/>
    </row>
    <row r="37" ht="18" customHeight="1" spans="1:5">
      <c r="A37" s="176"/>
      <c r="B37" s="176"/>
      <c r="C37" s="176"/>
      <c r="D37" s="177" t="s">
        <v>378</v>
      </c>
      <c r="E37" s="185"/>
    </row>
    <row r="38" ht="18" customHeight="1" spans="1:5">
      <c r="A38" s="176"/>
      <c r="B38" s="176"/>
      <c r="C38" s="176"/>
      <c r="D38" s="177" t="s">
        <v>379</v>
      </c>
      <c r="E38" s="185"/>
    </row>
    <row r="39" ht="33" spans="1:5">
      <c r="A39" s="176"/>
      <c r="B39" s="176"/>
      <c r="C39" s="176"/>
      <c r="D39" s="177" t="s">
        <v>380</v>
      </c>
      <c r="E39" s="185"/>
    </row>
    <row r="40" ht="18" customHeight="1" spans="1:5">
      <c r="A40" s="176"/>
      <c r="B40" s="176"/>
      <c r="C40" s="176"/>
      <c r="D40" s="177" t="s">
        <v>381</v>
      </c>
      <c r="E40" s="185"/>
    </row>
    <row r="41" ht="33" spans="1:5">
      <c r="A41" s="176"/>
      <c r="B41" s="176"/>
      <c r="C41" s="176"/>
      <c r="D41" s="177" t="s">
        <v>382</v>
      </c>
      <c r="E41" s="185"/>
    </row>
    <row r="42" ht="18" customHeight="1" spans="1:5">
      <c r="A42" s="176"/>
      <c r="B42" s="176"/>
      <c r="C42" s="176"/>
      <c r="D42" s="177" t="s">
        <v>383</v>
      </c>
      <c r="E42" s="185"/>
    </row>
    <row r="43" ht="18" customHeight="1" spans="1:5">
      <c r="A43" s="176"/>
      <c r="B43" s="176"/>
      <c r="C43" s="176"/>
      <c r="D43" s="177" t="s">
        <v>384</v>
      </c>
      <c r="E43" s="185"/>
    </row>
    <row r="44" ht="18" customHeight="1" spans="1:5">
      <c r="A44" s="176"/>
      <c r="B44" s="176"/>
      <c r="C44" s="176"/>
      <c r="D44" s="177" t="s">
        <v>372</v>
      </c>
      <c r="E44" s="185"/>
    </row>
    <row r="45" ht="18" customHeight="1" spans="1:5">
      <c r="A45" s="176"/>
      <c r="B45" s="176"/>
      <c r="C45" s="176"/>
      <c r="D45" s="177" t="s">
        <v>385</v>
      </c>
      <c r="E45" s="185"/>
    </row>
    <row r="46" ht="18" customHeight="1" spans="1:5">
      <c r="A46" s="176"/>
      <c r="B46" s="176"/>
      <c r="C46" s="176"/>
      <c r="D46" s="177" t="s">
        <v>386</v>
      </c>
      <c r="E46" s="185"/>
    </row>
    <row r="47" spans="1:5">
      <c r="A47" s="176"/>
      <c r="B47" s="176"/>
      <c r="C47" s="176" t="s">
        <v>387</v>
      </c>
      <c r="D47" s="177" t="s">
        <v>388</v>
      </c>
      <c r="E47" s="185"/>
    </row>
    <row r="48" ht="33" spans="1:5">
      <c r="A48" s="176"/>
      <c r="B48" s="176"/>
      <c r="C48" s="176"/>
      <c r="D48" s="177" t="s">
        <v>389</v>
      </c>
      <c r="E48" s="185"/>
    </row>
    <row r="49" ht="33" spans="1:5">
      <c r="A49" s="176"/>
      <c r="B49" s="176"/>
      <c r="C49" s="176"/>
      <c r="D49" s="177" t="s">
        <v>390</v>
      </c>
      <c r="E49" s="185"/>
    </row>
    <row r="50" ht="18" customHeight="1" spans="1:5">
      <c r="A50" s="176"/>
      <c r="B50" s="176"/>
      <c r="C50" s="176"/>
      <c r="D50" s="177" t="s">
        <v>391</v>
      </c>
      <c r="E50" s="185"/>
    </row>
    <row r="51" spans="1:5">
      <c r="A51" s="176"/>
      <c r="B51" s="176"/>
      <c r="C51" s="176"/>
      <c r="D51" s="177" t="s">
        <v>392</v>
      </c>
      <c r="E51" s="185"/>
    </row>
    <row r="52" ht="33" spans="1:5">
      <c r="A52" s="176">
        <v>3</v>
      </c>
      <c r="B52" s="176" t="s">
        <v>393</v>
      </c>
      <c r="C52" s="176" t="s">
        <v>394</v>
      </c>
      <c r="D52" s="177" t="s">
        <v>395</v>
      </c>
      <c r="E52" s="185" t="s">
        <v>338</v>
      </c>
    </row>
    <row r="53" spans="1:5">
      <c r="A53" s="176"/>
      <c r="B53" s="176"/>
      <c r="C53" s="176"/>
      <c r="D53" s="177" t="s">
        <v>396</v>
      </c>
      <c r="E53" s="185"/>
    </row>
    <row r="54" spans="1:5">
      <c r="A54" s="176"/>
      <c r="B54" s="176"/>
      <c r="C54" s="176"/>
      <c r="D54" s="177" t="s">
        <v>397</v>
      </c>
      <c r="E54" s="185"/>
    </row>
    <row r="55" spans="1:5">
      <c r="A55" s="176"/>
      <c r="B55" s="176"/>
      <c r="C55" s="176"/>
      <c r="D55" s="177" t="s">
        <v>398</v>
      </c>
      <c r="E55" s="185"/>
    </row>
    <row r="56" spans="1:5">
      <c r="A56" s="176"/>
      <c r="B56" s="176"/>
      <c r="C56" s="176"/>
      <c r="D56" s="177" t="s">
        <v>399</v>
      </c>
      <c r="E56" s="185"/>
    </row>
    <row r="57" spans="1:5">
      <c r="A57" s="176"/>
      <c r="B57" s="176"/>
      <c r="C57" s="176"/>
      <c r="D57" s="177" t="s">
        <v>400</v>
      </c>
      <c r="E57" s="185"/>
    </row>
    <row r="58" spans="1:5">
      <c r="A58" s="176"/>
      <c r="B58" s="176"/>
      <c r="C58" s="176"/>
      <c r="D58" s="177" t="s">
        <v>401</v>
      </c>
      <c r="E58" s="185"/>
    </row>
    <row r="59" ht="33" spans="1:5">
      <c r="A59" s="176"/>
      <c r="B59" s="176"/>
      <c r="C59" s="176"/>
      <c r="D59" s="177" t="s">
        <v>402</v>
      </c>
      <c r="E59" s="185"/>
    </row>
    <row r="60" spans="1:5">
      <c r="A60" s="176"/>
      <c r="B60" s="176"/>
      <c r="C60" s="176"/>
      <c r="D60" s="177" t="s">
        <v>403</v>
      </c>
      <c r="E60" s="185"/>
    </row>
    <row r="61" spans="1:5">
      <c r="A61" s="176"/>
      <c r="B61" s="176"/>
      <c r="C61" s="176"/>
      <c r="D61" s="177" t="s">
        <v>404</v>
      </c>
      <c r="E61" s="185"/>
    </row>
    <row r="62" ht="33" spans="1:5">
      <c r="A62" s="176"/>
      <c r="B62" s="176"/>
      <c r="C62" s="176"/>
      <c r="D62" s="177" t="s">
        <v>405</v>
      </c>
      <c r="E62" s="185"/>
    </row>
    <row r="63" ht="33" spans="1:5">
      <c r="A63" s="176">
        <v>4</v>
      </c>
      <c r="B63" s="176" t="s">
        <v>406</v>
      </c>
      <c r="C63" s="176" t="s">
        <v>407</v>
      </c>
      <c r="D63" s="177" t="s">
        <v>408</v>
      </c>
      <c r="E63" s="185" t="s">
        <v>338</v>
      </c>
    </row>
    <row r="64" ht="33" spans="1:5">
      <c r="A64" s="176"/>
      <c r="B64" s="176"/>
      <c r="C64" s="176"/>
      <c r="D64" s="177" t="s">
        <v>409</v>
      </c>
      <c r="E64" s="185"/>
    </row>
    <row r="65" ht="33" spans="1:5">
      <c r="A65" s="176"/>
      <c r="B65" s="176"/>
      <c r="C65" s="176"/>
      <c r="D65" s="177" t="s">
        <v>410</v>
      </c>
      <c r="E65" s="185"/>
    </row>
    <row r="66" spans="1:5">
      <c r="A66" s="176"/>
      <c r="B66" s="176"/>
      <c r="C66" s="176"/>
      <c r="D66" s="177" t="s">
        <v>411</v>
      </c>
      <c r="E66" s="185"/>
    </row>
    <row r="67" ht="33" spans="1:5">
      <c r="A67" s="176"/>
      <c r="B67" s="176"/>
      <c r="C67" s="176"/>
      <c r="D67" s="177" t="s">
        <v>412</v>
      </c>
      <c r="E67" s="185"/>
    </row>
    <row r="68" ht="33" spans="1:5">
      <c r="A68" s="176"/>
      <c r="B68" s="176"/>
      <c r="C68" s="176"/>
      <c r="D68" s="177" t="s">
        <v>413</v>
      </c>
      <c r="E68" s="185"/>
    </row>
    <row r="69" ht="33" spans="1:5">
      <c r="A69" s="176"/>
      <c r="B69" s="176"/>
      <c r="C69" s="176"/>
      <c r="D69" s="177" t="s">
        <v>414</v>
      </c>
      <c r="E69" s="185"/>
    </row>
    <row r="70" spans="1:5">
      <c r="A70" s="176">
        <v>5</v>
      </c>
      <c r="B70" s="176" t="s">
        <v>415</v>
      </c>
      <c r="C70" s="176" t="s">
        <v>416</v>
      </c>
      <c r="D70" s="177" t="s">
        <v>417</v>
      </c>
      <c r="E70" s="185" t="s">
        <v>338</v>
      </c>
    </row>
    <row r="71" ht="33" spans="1:5">
      <c r="A71" s="176"/>
      <c r="B71" s="176"/>
      <c r="C71" s="176"/>
      <c r="D71" s="177" t="s">
        <v>418</v>
      </c>
      <c r="E71" s="185"/>
    </row>
    <row r="72" ht="33" spans="1:5">
      <c r="A72" s="176"/>
      <c r="B72" s="176"/>
      <c r="C72" s="176"/>
      <c r="D72" s="177" t="s">
        <v>419</v>
      </c>
      <c r="E72" s="185"/>
    </row>
    <row r="73" ht="33" spans="1:5">
      <c r="A73" s="176"/>
      <c r="B73" s="176"/>
      <c r="C73" s="176"/>
      <c r="D73" s="177" t="s">
        <v>420</v>
      </c>
      <c r="E73" s="185"/>
    </row>
    <row r="74" ht="33" spans="1:5">
      <c r="A74" s="176"/>
      <c r="B74" s="176"/>
      <c r="C74" s="176"/>
      <c r="D74" s="177" t="s">
        <v>421</v>
      </c>
      <c r="E74" s="185"/>
    </row>
    <row r="75" ht="49.5" spans="1:5">
      <c r="A75" s="176"/>
      <c r="B75" s="176"/>
      <c r="C75" s="176"/>
      <c r="D75" s="177" t="s">
        <v>422</v>
      </c>
      <c r="E75" s="185"/>
    </row>
    <row r="76" ht="33" spans="1:5">
      <c r="A76" s="176"/>
      <c r="B76" s="176"/>
      <c r="C76" s="176"/>
      <c r="D76" s="177" t="s">
        <v>423</v>
      </c>
      <c r="E76" s="185"/>
    </row>
    <row r="77" spans="1:5">
      <c r="A77" s="176"/>
      <c r="B77" s="176"/>
      <c r="C77" s="176"/>
      <c r="D77" s="177" t="s">
        <v>424</v>
      </c>
      <c r="E77" s="185"/>
    </row>
    <row r="78" ht="33" spans="1:5">
      <c r="A78" s="176"/>
      <c r="B78" s="176"/>
      <c r="C78" s="176"/>
      <c r="D78" s="177" t="s">
        <v>425</v>
      </c>
      <c r="E78" s="185"/>
    </row>
    <row r="79" ht="33" spans="1:5">
      <c r="A79" s="176"/>
      <c r="B79" s="176"/>
      <c r="C79" s="176"/>
      <c r="D79" s="177" t="s">
        <v>426</v>
      </c>
      <c r="E79" s="185"/>
    </row>
    <row r="80" spans="1:5">
      <c r="A80" s="176"/>
      <c r="B80" s="176"/>
      <c r="C80" s="176"/>
      <c r="D80" s="177" t="s">
        <v>427</v>
      </c>
      <c r="E80" s="185"/>
    </row>
    <row r="81" ht="33" spans="1:5">
      <c r="A81" s="176"/>
      <c r="B81" s="176"/>
      <c r="C81" s="176"/>
      <c r="D81" s="177" t="s">
        <v>428</v>
      </c>
      <c r="E81" s="185"/>
    </row>
    <row r="82" ht="33" spans="1:5">
      <c r="A82" s="176"/>
      <c r="B82" s="176"/>
      <c r="C82" s="176"/>
      <c r="D82" s="177" t="s">
        <v>429</v>
      </c>
      <c r="E82" s="185"/>
    </row>
    <row r="83" spans="1:5">
      <c r="A83" s="176"/>
      <c r="B83" s="176"/>
      <c r="C83" s="176"/>
      <c r="D83" s="177" t="s">
        <v>430</v>
      </c>
      <c r="E83" s="185"/>
    </row>
    <row r="84" ht="49.5" spans="1:5">
      <c r="A84" s="176"/>
      <c r="B84" s="176"/>
      <c r="C84" s="176"/>
      <c r="D84" s="177" t="s">
        <v>431</v>
      </c>
      <c r="E84" s="185"/>
    </row>
    <row r="85" ht="33" spans="1:5">
      <c r="A85" s="176"/>
      <c r="B85" s="176"/>
      <c r="C85" s="176"/>
      <c r="D85" s="177" t="s">
        <v>432</v>
      </c>
      <c r="E85" s="185"/>
    </row>
    <row r="86" ht="33" spans="1:5">
      <c r="A86" s="176"/>
      <c r="B86" s="176"/>
      <c r="C86" s="176" t="s">
        <v>433</v>
      </c>
      <c r="D86" s="177" t="s">
        <v>434</v>
      </c>
      <c r="E86" s="185"/>
    </row>
    <row r="87" spans="1:5">
      <c r="A87" s="176"/>
      <c r="B87" s="176"/>
      <c r="C87" s="176"/>
      <c r="D87" s="177" t="s">
        <v>435</v>
      </c>
      <c r="E87" s="185"/>
    </row>
    <row r="88" ht="33" spans="1:5">
      <c r="A88" s="176"/>
      <c r="B88" s="176"/>
      <c r="C88" s="176"/>
      <c r="D88" s="177" t="s">
        <v>436</v>
      </c>
      <c r="E88" s="185"/>
    </row>
    <row r="89" ht="33" spans="1:5">
      <c r="A89" s="176"/>
      <c r="B89" s="176"/>
      <c r="C89" s="176"/>
      <c r="D89" s="177" t="s">
        <v>437</v>
      </c>
      <c r="E89" s="185"/>
    </row>
    <row r="90" ht="33" spans="1:5">
      <c r="A90" s="176"/>
      <c r="B90" s="176"/>
      <c r="C90" s="176"/>
      <c r="D90" s="177" t="s">
        <v>438</v>
      </c>
      <c r="E90" s="185"/>
    </row>
    <row r="91" ht="33" spans="1:5">
      <c r="A91" s="176"/>
      <c r="B91" s="176"/>
      <c r="C91" s="176"/>
      <c r="D91" s="177" t="s">
        <v>439</v>
      </c>
      <c r="E91" s="185"/>
    </row>
    <row r="92" ht="33" spans="1:5">
      <c r="A92" s="176"/>
      <c r="B92" s="176"/>
      <c r="C92" s="176"/>
      <c r="D92" s="177" t="s">
        <v>440</v>
      </c>
      <c r="E92" s="185"/>
    </row>
    <row r="93" ht="33" spans="1:5">
      <c r="A93" s="176"/>
      <c r="B93" s="176"/>
      <c r="C93" s="176"/>
      <c r="D93" s="177" t="s">
        <v>441</v>
      </c>
      <c r="E93" s="185"/>
    </row>
    <row r="94" ht="33" spans="1:5">
      <c r="A94" s="176"/>
      <c r="B94" s="176"/>
      <c r="C94" s="176"/>
      <c r="D94" s="177" t="s">
        <v>442</v>
      </c>
      <c r="E94" s="185"/>
    </row>
    <row r="95" spans="1:5">
      <c r="A95" s="176"/>
      <c r="B95" s="176"/>
      <c r="C95" s="176"/>
      <c r="D95" s="177" t="s">
        <v>443</v>
      </c>
      <c r="E95" s="185"/>
    </row>
    <row r="96" ht="33" spans="1:5">
      <c r="A96" s="176"/>
      <c r="B96" s="176"/>
      <c r="C96" s="176"/>
      <c r="D96" s="177" t="s">
        <v>444</v>
      </c>
      <c r="E96" s="185"/>
    </row>
    <row r="97" spans="1:5">
      <c r="A97" s="176"/>
      <c r="B97" s="176"/>
      <c r="C97" s="176"/>
      <c r="D97" s="177" t="s">
        <v>445</v>
      </c>
      <c r="E97" s="185"/>
    </row>
    <row r="98" ht="33" spans="1:5">
      <c r="A98" s="176"/>
      <c r="B98" s="176"/>
      <c r="C98" s="176"/>
      <c r="D98" s="177" t="s">
        <v>446</v>
      </c>
      <c r="E98" s="185"/>
    </row>
    <row r="99" ht="33" spans="1:5">
      <c r="A99" s="176"/>
      <c r="B99" s="176"/>
      <c r="C99" s="176"/>
      <c r="D99" s="177" t="s">
        <v>447</v>
      </c>
      <c r="E99" s="185"/>
    </row>
    <row r="100" spans="1:5">
      <c r="A100" s="176"/>
      <c r="B100" s="176"/>
      <c r="C100" s="176"/>
      <c r="D100" s="177" t="s">
        <v>448</v>
      </c>
      <c r="E100" s="185"/>
    </row>
    <row r="101" spans="1:5">
      <c r="A101" s="176"/>
      <c r="B101" s="176"/>
      <c r="C101" s="176"/>
      <c r="D101" s="177" t="s">
        <v>449</v>
      </c>
      <c r="E101" s="185"/>
    </row>
    <row r="102" ht="33" spans="1:5">
      <c r="A102" s="176"/>
      <c r="B102" s="176"/>
      <c r="C102" s="176"/>
      <c r="D102" s="177" t="s">
        <v>450</v>
      </c>
      <c r="E102" s="185"/>
    </row>
    <row r="103" ht="33" spans="1:5">
      <c r="A103" s="176"/>
      <c r="B103" s="176"/>
      <c r="C103" s="176" t="s">
        <v>451</v>
      </c>
      <c r="D103" s="177" t="s">
        <v>452</v>
      </c>
      <c r="E103" s="185"/>
    </row>
    <row r="104" ht="33" spans="1:5">
      <c r="A104" s="176"/>
      <c r="B104" s="176"/>
      <c r="C104" s="176"/>
      <c r="D104" s="177" t="s">
        <v>453</v>
      </c>
      <c r="E104" s="185"/>
    </row>
    <row r="105" ht="33" spans="1:5">
      <c r="A105" s="176"/>
      <c r="B105" s="176"/>
      <c r="C105" s="176"/>
      <c r="D105" s="177" t="s">
        <v>454</v>
      </c>
      <c r="E105" s="185"/>
    </row>
    <row r="106" ht="35" customHeight="1" spans="1:5">
      <c r="A106" s="176"/>
      <c r="B106" s="176"/>
      <c r="C106" s="176"/>
      <c r="D106" s="177" t="s">
        <v>455</v>
      </c>
      <c r="E106" s="185"/>
    </row>
    <row r="107" spans="1:5">
      <c r="A107" s="176"/>
      <c r="B107" s="176"/>
      <c r="C107" s="176"/>
      <c r="D107" s="177" t="s">
        <v>456</v>
      </c>
      <c r="E107" s="185"/>
    </row>
    <row r="108" ht="33" spans="1:5">
      <c r="A108" s="176"/>
      <c r="B108" s="176"/>
      <c r="C108" s="176"/>
      <c r="D108" s="177" t="s">
        <v>457</v>
      </c>
      <c r="E108" s="185"/>
    </row>
    <row r="109" spans="1:5">
      <c r="A109" s="176"/>
      <c r="B109" s="176"/>
      <c r="C109" s="176"/>
      <c r="D109" s="177" t="s">
        <v>458</v>
      </c>
      <c r="E109" s="185"/>
    </row>
    <row r="110" spans="1:5">
      <c r="A110" s="176"/>
      <c r="B110" s="176"/>
      <c r="C110" s="176"/>
      <c r="D110" s="177" t="s">
        <v>459</v>
      </c>
      <c r="E110" s="185"/>
    </row>
    <row r="111" spans="1:5">
      <c r="A111" s="176"/>
      <c r="B111" s="176"/>
      <c r="C111" s="176"/>
      <c r="D111" s="177" t="s">
        <v>460</v>
      </c>
      <c r="E111" s="185"/>
    </row>
    <row r="112" spans="1:5">
      <c r="A112" s="176"/>
      <c r="B112" s="176"/>
      <c r="C112" s="176"/>
      <c r="D112" s="177" t="s">
        <v>461</v>
      </c>
      <c r="E112" s="185"/>
    </row>
    <row r="113" ht="33" spans="1:5">
      <c r="A113" s="201">
        <v>6</v>
      </c>
      <c r="B113" s="195" t="s">
        <v>462</v>
      </c>
      <c r="C113" s="196" t="s">
        <v>463</v>
      </c>
      <c r="D113" s="177" t="s">
        <v>464</v>
      </c>
      <c r="E113" s="186" t="s">
        <v>465</v>
      </c>
    </row>
    <row r="114" ht="33" spans="1:5">
      <c r="A114" s="202"/>
      <c r="B114" s="197"/>
      <c r="C114" s="196"/>
      <c r="D114" s="177" t="s">
        <v>466</v>
      </c>
      <c r="E114" s="186"/>
    </row>
    <row r="115" ht="49.5" spans="1:5">
      <c r="A115" s="202"/>
      <c r="B115" s="197"/>
      <c r="C115" s="196"/>
      <c r="D115" s="177" t="s">
        <v>467</v>
      </c>
      <c r="E115" s="186"/>
    </row>
    <row r="116" ht="66" spans="1:5">
      <c r="A116" s="202"/>
      <c r="B116" s="197"/>
      <c r="C116" s="196" t="s">
        <v>468</v>
      </c>
      <c r="D116" s="177" t="s">
        <v>469</v>
      </c>
      <c r="E116" s="186"/>
    </row>
    <row r="117" ht="33" spans="1:5">
      <c r="A117" s="202"/>
      <c r="B117" s="197"/>
      <c r="C117" s="196"/>
      <c r="D117" s="177" t="s">
        <v>470</v>
      </c>
      <c r="E117" s="186"/>
    </row>
    <row r="118" ht="33" spans="1:5">
      <c r="A118" s="202"/>
      <c r="B118" s="197"/>
      <c r="C118" s="196"/>
      <c r="D118" s="177" t="s">
        <v>471</v>
      </c>
      <c r="E118" s="186"/>
    </row>
    <row r="119" spans="1:5">
      <c r="A119" s="202"/>
      <c r="B119" s="197"/>
      <c r="C119" s="196"/>
      <c r="D119" s="177" t="s">
        <v>472</v>
      </c>
      <c r="E119" s="186"/>
    </row>
    <row r="120" ht="49.5" spans="1:5">
      <c r="A120" s="202"/>
      <c r="B120" s="197"/>
      <c r="C120" s="196"/>
      <c r="D120" s="177" t="s">
        <v>473</v>
      </c>
      <c r="E120" s="186"/>
    </row>
    <row r="121" ht="33" spans="1:5">
      <c r="A121" s="202"/>
      <c r="B121" s="197"/>
      <c r="C121" s="196"/>
      <c r="D121" s="177" t="s">
        <v>474</v>
      </c>
      <c r="E121" s="186"/>
    </row>
    <row r="122" ht="49.5" spans="1:5">
      <c r="A122" s="202"/>
      <c r="B122" s="197"/>
      <c r="C122" s="196" t="s">
        <v>475</v>
      </c>
      <c r="D122" s="177" t="s">
        <v>476</v>
      </c>
      <c r="E122" s="186"/>
    </row>
    <row r="123" ht="49.5" spans="1:5">
      <c r="A123" s="202"/>
      <c r="B123" s="197"/>
      <c r="C123" s="196"/>
      <c r="D123" s="177" t="s">
        <v>477</v>
      </c>
      <c r="E123" s="186"/>
    </row>
    <row r="124" ht="33" spans="1:5">
      <c r="A124" s="202"/>
      <c r="B124" s="197"/>
      <c r="C124" s="196"/>
      <c r="D124" s="177" t="s">
        <v>478</v>
      </c>
      <c r="E124" s="186"/>
    </row>
    <row r="125" spans="1:5">
      <c r="A125" s="202"/>
      <c r="B125" s="197"/>
      <c r="C125" s="196"/>
      <c r="D125" s="177" t="s">
        <v>479</v>
      </c>
      <c r="E125" s="186"/>
    </row>
    <row r="126" ht="49.5" spans="1:5">
      <c r="A126" s="202"/>
      <c r="B126" s="197"/>
      <c r="C126" s="196"/>
      <c r="D126" s="177" t="s">
        <v>480</v>
      </c>
      <c r="E126" s="186"/>
    </row>
    <row r="127" ht="49.5" spans="1:5">
      <c r="A127" s="202"/>
      <c r="B127" s="197"/>
      <c r="C127" s="196"/>
      <c r="D127" s="177" t="s">
        <v>481</v>
      </c>
      <c r="E127" s="186"/>
    </row>
    <row r="128" ht="33" spans="1:5">
      <c r="A128" s="202"/>
      <c r="B128" s="197"/>
      <c r="C128" s="196"/>
      <c r="D128" s="177" t="s">
        <v>482</v>
      </c>
      <c r="E128" s="186"/>
    </row>
    <row r="129" spans="1:5">
      <c r="A129" s="202"/>
      <c r="B129" s="197"/>
      <c r="C129" s="196" t="s">
        <v>483</v>
      </c>
      <c r="D129" s="177" t="s">
        <v>484</v>
      </c>
      <c r="E129" s="186"/>
    </row>
    <row r="130" spans="1:5">
      <c r="A130" s="202"/>
      <c r="B130" s="197"/>
      <c r="C130" s="196"/>
      <c r="D130" s="177" t="s">
        <v>485</v>
      </c>
      <c r="E130" s="186"/>
    </row>
    <row r="131" spans="1:5">
      <c r="A131" s="202"/>
      <c r="B131" s="197"/>
      <c r="C131" s="196"/>
      <c r="D131" s="177" t="s">
        <v>486</v>
      </c>
      <c r="E131" s="186"/>
    </row>
    <row r="132" ht="33" spans="1:5">
      <c r="A132" s="202"/>
      <c r="B132" s="197"/>
      <c r="C132" s="196" t="s">
        <v>487</v>
      </c>
      <c r="D132" s="177" t="s">
        <v>488</v>
      </c>
      <c r="E132" s="186"/>
    </row>
    <row r="133" ht="33" spans="1:5">
      <c r="A133" s="202"/>
      <c r="B133" s="197"/>
      <c r="C133" s="196"/>
      <c r="D133" s="177" t="s">
        <v>489</v>
      </c>
      <c r="E133" s="186"/>
    </row>
    <row r="134" ht="35.75" customHeight="1" spans="1:5">
      <c r="A134" s="202"/>
      <c r="B134" s="197"/>
      <c r="C134" s="196"/>
      <c r="D134" s="177" t="s">
        <v>490</v>
      </c>
      <c r="E134" s="186"/>
    </row>
    <row r="135" ht="33" spans="1:5">
      <c r="A135" s="202"/>
      <c r="B135" s="197"/>
      <c r="C135" s="196"/>
      <c r="D135" s="177" t="s">
        <v>491</v>
      </c>
      <c r="E135" s="186"/>
    </row>
    <row r="136" ht="33" spans="1:5">
      <c r="A136" s="203"/>
      <c r="B136" s="197"/>
      <c r="C136" s="196"/>
      <c r="D136" s="177" t="s">
        <v>492</v>
      </c>
      <c r="E136" s="186"/>
    </row>
    <row r="137" ht="14" customHeight="1" spans="1:5">
      <c r="A137" s="204">
        <v>7</v>
      </c>
      <c r="B137" s="205" t="s">
        <v>345</v>
      </c>
      <c r="C137" s="176" t="s">
        <v>367</v>
      </c>
      <c r="D137" s="177" t="s">
        <v>368</v>
      </c>
      <c r="E137" s="186" t="s">
        <v>465</v>
      </c>
    </row>
    <row r="138" spans="1:5">
      <c r="A138" s="206"/>
      <c r="B138" s="205"/>
      <c r="C138" s="176"/>
      <c r="D138" s="177" t="s">
        <v>369</v>
      </c>
      <c r="E138" s="186"/>
    </row>
    <row r="139" spans="1:5">
      <c r="A139" s="206"/>
      <c r="B139" s="205"/>
      <c r="C139" s="176"/>
      <c r="D139" s="177" t="s">
        <v>370</v>
      </c>
      <c r="E139" s="186"/>
    </row>
    <row r="140" spans="1:5">
      <c r="A140" s="206"/>
      <c r="B140" s="205"/>
      <c r="C140" s="176"/>
      <c r="D140" s="177" t="s">
        <v>371</v>
      </c>
      <c r="E140" s="186"/>
    </row>
    <row r="141" spans="1:5">
      <c r="A141" s="206"/>
      <c r="B141" s="205"/>
      <c r="C141" s="176"/>
      <c r="D141" s="177" t="s">
        <v>372</v>
      </c>
      <c r="E141" s="186"/>
    </row>
    <row r="142" spans="1:5">
      <c r="A142" s="206"/>
      <c r="B142" s="205"/>
      <c r="C142" s="176"/>
      <c r="D142" s="177" t="s">
        <v>373</v>
      </c>
      <c r="E142" s="186"/>
    </row>
    <row r="143" spans="1:5">
      <c r="A143" s="206"/>
      <c r="B143" s="205"/>
      <c r="C143" s="176"/>
      <c r="D143" s="177" t="s">
        <v>374</v>
      </c>
      <c r="E143" s="186"/>
    </row>
    <row r="144" spans="1:5">
      <c r="A144" s="206"/>
      <c r="B144" s="205"/>
      <c r="C144" s="176"/>
      <c r="D144" s="177" t="s">
        <v>375</v>
      </c>
      <c r="E144" s="186"/>
    </row>
    <row r="145" spans="1:5">
      <c r="A145" s="206"/>
      <c r="B145" s="205"/>
      <c r="C145" s="176" t="s">
        <v>493</v>
      </c>
      <c r="D145" s="177" t="s">
        <v>494</v>
      </c>
      <c r="E145" s="186"/>
    </row>
    <row r="146" spans="1:5">
      <c r="A146" s="206"/>
      <c r="B146" s="205"/>
      <c r="C146" s="176"/>
      <c r="D146" s="177" t="s">
        <v>495</v>
      </c>
      <c r="E146" s="186"/>
    </row>
    <row r="147" spans="1:5">
      <c r="A147" s="206"/>
      <c r="B147" s="205"/>
      <c r="C147" s="176"/>
      <c r="D147" s="177" t="s">
        <v>496</v>
      </c>
      <c r="E147" s="186"/>
    </row>
    <row r="148" spans="1:5">
      <c r="A148" s="206"/>
      <c r="B148" s="205"/>
      <c r="C148" s="176"/>
      <c r="D148" s="177" t="s">
        <v>497</v>
      </c>
      <c r="E148" s="186"/>
    </row>
    <row r="149" spans="1:5">
      <c r="A149" s="206"/>
      <c r="B149" s="205"/>
      <c r="C149" s="176"/>
      <c r="D149" s="177" t="s">
        <v>498</v>
      </c>
      <c r="E149" s="186"/>
    </row>
    <row r="150" spans="1:5">
      <c r="A150" s="206"/>
      <c r="B150" s="205"/>
      <c r="C150" s="176"/>
      <c r="D150" s="177" t="s">
        <v>499</v>
      </c>
      <c r="E150" s="186"/>
    </row>
    <row r="151" spans="1:5">
      <c r="A151" s="206"/>
      <c r="B151" s="205"/>
      <c r="C151" s="176"/>
      <c r="D151" s="177" t="s">
        <v>372</v>
      </c>
      <c r="E151" s="186"/>
    </row>
    <row r="152" spans="1:5">
      <c r="A152" s="206"/>
      <c r="B152" s="205"/>
      <c r="C152" s="176"/>
      <c r="D152" s="177" t="s">
        <v>500</v>
      </c>
      <c r="E152" s="186"/>
    </row>
    <row r="153" spans="1:5">
      <c r="A153" s="206"/>
      <c r="B153" s="205"/>
      <c r="C153" s="176"/>
      <c r="D153" s="177" t="s">
        <v>501</v>
      </c>
      <c r="E153" s="186"/>
    </row>
    <row r="154" spans="1:5">
      <c r="A154" s="206"/>
      <c r="B154" s="205"/>
      <c r="C154" s="176"/>
      <c r="D154" s="177" t="s">
        <v>502</v>
      </c>
      <c r="E154" s="186"/>
    </row>
    <row r="155" ht="33" spans="1:5">
      <c r="A155" s="206"/>
      <c r="B155" s="205"/>
      <c r="C155" s="176" t="s">
        <v>503</v>
      </c>
      <c r="D155" s="177" t="s">
        <v>504</v>
      </c>
      <c r="E155" s="186"/>
    </row>
    <row r="156" ht="33" spans="1:5">
      <c r="A156" s="206"/>
      <c r="B156" s="205"/>
      <c r="C156" s="176"/>
      <c r="D156" s="177" t="s">
        <v>505</v>
      </c>
      <c r="E156" s="186"/>
    </row>
    <row r="157" spans="1:5">
      <c r="A157" s="206"/>
      <c r="B157" s="205"/>
      <c r="C157" s="176"/>
      <c r="D157" s="177" t="s">
        <v>506</v>
      </c>
      <c r="E157" s="186"/>
    </row>
    <row r="158" ht="33" spans="1:5">
      <c r="A158" s="206"/>
      <c r="B158" s="205"/>
      <c r="C158" s="176"/>
      <c r="D158" s="177" t="s">
        <v>507</v>
      </c>
      <c r="E158" s="186"/>
    </row>
    <row r="159" spans="1:5">
      <c r="A159" s="206"/>
      <c r="B159" s="205"/>
      <c r="C159" s="176"/>
      <c r="D159" s="177" t="s">
        <v>508</v>
      </c>
      <c r="E159" s="186"/>
    </row>
    <row r="160" spans="1:5">
      <c r="A160" s="206"/>
      <c r="B160" s="205"/>
      <c r="C160" s="176"/>
      <c r="D160" s="177" t="s">
        <v>509</v>
      </c>
      <c r="E160" s="186"/>
    </row>
    <row r="161" ht="33" spans="1:5">
      <c r="A161" s="206"/>
      <c r="B161" s="205"/>
      <c r="C161" s="176"/>
      <c r="D161" s="177" t="s">
        <v>510</v>
      </c>
      <c r="E161" s="186"/>
    </row>
    <row r="162" ht="33" spans="1:5">
      <c r="A162" s="206"/>
      <c r="B162" s="205"/>
      <c r="C162" s="176"/>
      <c r="D162" s="177" t="s">
        <v>511</v>
      </c>
      <c r="E162" s="186"/>
    </row>
    <row r="163" spans="1:5">
      <c r="A163" s="206"/>
      <c r="B163" s="205"/>
      <c r="C163" s="176"/>
      <c r="D163" s="177" t="s">
        <v>512</v>
      </c>
      <c r="E163" s="186"/>
    </row>
    <row r="164" spans="1:5">
      <c r="A164" s="206"/>
      <c r="B164" s="205"/>
      <c r="C164" s="176" t="s">
        <v>513</v>
      </c>
      <c r="D164" s="177" t="s">
        <v>514</v>
      </c>
      <c r="E164" s="186"/>
    </row>
    <row r="165" spans="1:5">
      <c r="A165" s="206"/>
      <c r="B165" s="205"/>
      <c r="C165" s="176"/>
      <c r="D165" s="177" t="s">
        <v>515</v>
      </c>
      <c r="E165" s="186"/>
    </row>
    <row r="166" spans="1:5">
      <c r="A166" s="206"/>
      <c r="B166" s="205"/>
      <c r="C166" s="176"/>
      <c r="D166" s="177" t="s">
        <v>516</v>
      </c>
      <c r="E166" s="186"/>
    </row>
    <row r="167" ht="33" spans="1:5">
      <c r="A167" s="206"/>
      <c r="B167" s="205"/>
      <c r="C167" s="176" t="s">
        <v>517</v>
      </c>
      <c r="D167" s="177" t="s">
        <v>518</v>
      </c>
      <c r="E167" s="186"/>
    </row>
    <row r="168" spans="1:5">
      <c r="A168" s="206"/>
      <c r="B168" s="205"/>
      <c r="C168" s="176"/>
      <c r="D168" s="177" t="s">
        <v>519</v>
      </c>
      <c r="E168" s="186"/>
    </row>
    <row r="169" ht="33" spans="1:5">
      <c r="A169" s="206"/>
      <c r="B169" s="205"/>
      <c r="C169" s="176"/>
      <c r="D169" s="177" t="s">
        <v>520</v>
      </c>
      <c r="E169" s="186"/>
    </row>
    <row r="170" spans="1:5">
      <c r="A170" s="206"/>
      <c r="B170" s="205"/>
      <c r="C170" s="176"/>
      <c r="D170" s="177" t="s">
        <v>521</v>
      </c>
      <c r="E170" s="186"/>
    </row>
    <row r="171" ht="33" spans="1:5">
      <c r="A171" s="206"/>
      <c r="B171" s="205"/>
      <c r="C171" s="176"/>
      <c r="D171" s="177" t="s">
        <v>522</v>
      </c>
      <c r="E171" s="186"/>
    </row>
    <row r="172" ht="49.5" spans="1:5">
      <c r="A172" s="206"/>
      <c r="B172" s="205"/>
      <c r="C172" s="176"/>
      <c r="D172" s="177" t="s">
        <v>523</v>
      </c>
      <c r="E172" s="186"/>
    </row>
    <row r="173" spans="1:5">
      <c r="A173" s="206"/>
      <c r="B173" s="205"/>
      <c r="C173" s="176"/>
      <c r="D173" s="177" t="s">
        <v>524</v>
      </c>
      <c r="E173" s="186"/>
    </row>
    <row r="174" spans="1:5">
      <c r="A174" s="206"/>
      <c r="B174" s="205"/>
      <c r="C174" s="176"/>
      <c r="D174" s="177" t="s">
        <v>525</v>
      </c>
      <c r="E174" s="186"/>
    </row>
    <row r="175" spans="1:5">
      <c r="A175" s="207"/>
      <c r="B175" s="205"/>
      <c r="C175" s="176"/>
      <c r="D175" s="177" t="s">
        <v>526</v>
      </c>
      <c r="E175" s="186"/>
    </row>
    <row r="176" ht="33" spans="1:5">
      <c r="A176" s="187">
        <v>8</v>
      </c>
      <c r="B176" s="208" t="s">
        <v>393</v>
      </c>
      <c r="C176" s="176" t="s">
        <v>527</v>
      </c>
      <c r="D176" s="177" t="s">
        <v>528</v>
      </c>
      <c r="E176" s="186" t="s">
        <v>465</v>
      </c>
    </row>
    <row r="177" spans="1:5">
      <c r="A177" s="189"/>
      <c r="B177" s="208"/>
      <c r="C177" s="176"/>
      <c r="D177" s="177" t="s">
        <v>529</v>
      </c>
      <c r="E177" s="186"/>
    </row>
    <row r="178" spans="1:5">
      <c r="A178" s="189"/>
      <c r="B178" s="208"/>
      <c r="C178" s="176"/>
      <c r="D178" s="177" t="s">
        <v>530</v>
      </c>
      <c r="E178" s="186"/>
    </row>
    <row r="179" spans="1:5">
      <c r="A179" s="189"/>
      <c r="B179" s="208"/>
      <c r="C179" s="176"/>
      <c r="D179" s="177" t="s">
        <v>531</v>
      </c>
      <c r="E179" s="186"/>
    </row>
    <row r="180" spans="1:5">
      <c r="A180" s="189"/>
      <c r="B180" s="208"/>
      <c r="C180" s="176"/>
      <c r="D180" s="177" t="s">
        <v>532</v>
      </c>
      <c r="E180" s="186"/>
    </row>
    <row r="181" spans="1:5">
      <c r="A181" s="189"/>
      <c r="B181" s="208"/>
      <c r="C181" s="176"/>
      <c r="D181" s="177" t="s">
        <v>533</v>
      </c>
      <c r="E181" s="186"/>
    </row>
    <row r="182" spans="1:5">
      <c r="A182" s="189"/>
      <c r="B182" s="208"/>
      <c r="C182" s="176"/>
      <c r="D182" s="177" t="s">
        <v>534</v>
      </c>
      <c r="E182" s="186"/>
    </row>
    <row r="183" spans="1:5">
      <c r="A183" s="189"/>
      <c r="B183" s="208"/>
      <c r="C183" s="176"/>
      <c r="D183" s="177" t="s">
        <v>535</v>
      </c>
      <c r="E183" s="186"/>
    </row>
    <row r="184" spans="1:5">
      <c r="A184" s="189"/>
      <c r="B184" s="208"/>
      <c r="C184" s="176"/>
      <c r="D184" s="177" t="s">
        <v>536</v>
      </c>
      <c r="E184" s="186"/>
    </row>
    <row r="185" spans="1:5">
      <c r="A185" s="193"/>
      <c r="B185" s="208"/>
      <c r="C185" s="176"/>
      <c r="D185" s="177" t="s">
        <v>537</v>
      </c>
      <c r="E185" s="186"/>
    </row>
    <row r="186" ht="33" spans="1:5">
      <c r="A186" s="187">
        <v>9</v>
      </c>
      <c r="B186" s="176" t="s">
        <v>538</v>
      </c>
      <c r="C186" s="176" t="s">
        <v>538</v>
      </c>
      <c r="D186" s="177" t="s">
        <v>539</v>
      </c>
      <c r="E186" s="186" t="s">
        <v>465</v>
      </c>
    </row>
    <row r="187" ht="49.5" spans="1:5">
      <c r="A187" s="189"/>
      <c r="B187" s="176"/>
      <c r="C187" s="176"/>
      <c r="D187" s="177" t="s">
        <v>540</v>
      </c>
      <c r="E187" s="186"/>
    </row>
    <row r="188" spans="1:5">
      <c r="A188" s="189"/>
      <c r="B188" s="176"/>
      <c r="C188" s="176"/>
      <c r="D188" s="177" t="s">
        <v>541</v>
      </c>
      <c r="E188" s="186"/>
    </row>
    <row r="189" spans="1:5">
      <c r="A189" s="189"/>
      <c r="B189" s="176"/>
      <c r="C189" s="176"/>
      <c r="D189" s="177" t="s">
        <v>542</v>
      </c>
      <c r="E189" s="186"/>
    </row>
    <row r="190" ht="33" spans="1:5">
      <c r="A190" s="189"/>
      <c r="B190" s="176"/>
      <c r="C190" s="176"/>
      <c r="D190" s="177" t="s">
        <v>543</v>
      </c>
      <c r="E190" s="186"/>
    </row>
    <row r="191" ht="33" spans="1:5">
      <c r="A191" s="189"/>
      <c r="B191" s="176"/>
      <c r="C191" s="176"/>
      <c r="D191" s="177" t="s">
        <v>544</v>
      </c>
      <c r="E191" s="186"/>
    </row>
    <row r="192" spans="1:5">
      <c r="A192" s="189"/>
      <c r="B192" s="176"/>
      <c r="C192" s="176"/>
      <c r="D192" s="177" t="s">
        <v>545</v>
      </c>
      <c r="E192" s="186"/>
    </row>
    <row r="193" spans="1:5">
      <c r="A193" s="189"/>
      <c r="B193" s="176"/>
      <c r="C193" s="176"/>
      <c r="D193" s="177" t="s">
        <v>546</v>
      </c>
      <c r="E193" s="186"/>
    </row>
    <row r="194" spans="1:5">
      <c r="A194" s="189"/>
      <c r="B194" s="176"/>
      <c r="C194" s="176"/>
      <c r="D194" s="177" t="s">
        <v>547</v>
      </c>
      <c r="E194" s="186"/>
    </row>
    <row r="195" ht="33" spans="1:5">
      <c r="A195" s="189"/>
      <c r="B195" s="176"/>
      <c r="C195" s="176"/>
      <c r="D195" s="177" t="s">
        <v>548</v>
      </c>
      <c r="E195" s="186"/>
    </row>
    <row r="196" ht="33" spans="1:5">
      <c r="A196" s="193"/>
      <c r="B196" s="176"/>
      <c r="C196" s="176"/>
      <c r="D196" s="177" t="s">
        <v>549</v>
      </c>
      <c r="E196" s="186"/>
    </row>
    <row r="197" ht="33" spans="1:5">
      <c r="A197" s="187">
        <v>10</v>
      </c>
      <c r="B197" s="208" t="s">
        <v>406</v>
      </c>
      <c r="C197" s="176" t="s">
        <v>550</v>
      </c>
      <c r="D197" s="177" t="s">
        <v>551</v>
      </c>
      <c r="E197" s="186" t="s">
        <v>465</v>
      </c>
    </row>
    <row r="198" spans="1:5">
      <c r="A198" s="189"/>
      <c r="B198" s="208"/>
      <c r="C198" s="176"/>
      <c r="D198" s="177" t="s">
        <v>552</v>
      </c>
      <c r="E198" s="186"/>
    </row>
    <row r="199" spans="1:5">
      <c r="A199" s="189"/>
      <c r="B199" s="208"/>
      <c r="C199" s="176"/>
      <c r="D199" s="177" t="s">
        <v>553</v>
      </c>
      <c r="E199" s="186"/>
    </row>
    <row r="200" spans="1:5">
      <c r="A200" s="189"/>
      <c r="B200" s="208"/>
      <c r="C200" s="176"/>
      <c r="D200" s="177" t="s">
        <v>554</v>
      </c>
      <c r="E200" s="186"/>
    </row>
    <row r="201" ht="33" spans="1:5">
      <c r="A201" s="189"/>
      <c r="B201" s="208"/>
      <c r="C201" s="176"/>
      <c r="D201" s="177" t="s">
        <v>555</v>
      </c>
      <c r="E201" s="186"/>
    </row>
    <row r="202" spans="1:5">
      <c r="A202" s="189"/>
      <c r="B202" s="208"/>
      <c r="C202" s="176"/>
      <c r="D202" s="177" t="s">
        <v>556</v>
      </c>
      <c r="E202" s="186"/>
    </row>
    <row r="203" ht="33" spans="1:5">
      <c r="A203" s="189"/>
      <c r="B203" s="208"/>
      <c r="C203" s="176"/>
      <c r="D203" s="177" t="s">
        <v>557</v>
      </c>
      <c r="E203" s="186"/>
    </row>
    <row r="204" ht="49.5" spans="1:5">
      <c r="A204" s="189"/>
      <c r="B204" s="208"/>
      <c r="C204" s="176"/>
      <c r="D204" s="177" t="s">
        <v>558</v>
      </c>
      <c r="E204" s="186"/>
    </row>
    <row r="205" ht="33" spans="1:5">
      <c r="A205" s="189"/>
      <c r="B205" s="208"/>
      <c r="C205" s="176"/>
      <c r="D205" s="177" t="s">
        <v>559</v>
      </c>
      <c r="E205" s="186"/>
    </row>
    <row r="206" ht="33" spans="1:5">
      <c r="A206" s="189"/>
      <c r="B206" s="208"/>
      <c r="C206" s="176"/>
      <c r="D206" s="177" t="s">
        <v>560</v>
      </c>
      <c r="E206" s="186"/>
    </row>
    <row r="207" spans="1:5">
      <c r="A207" s="189"/>
      <c r="B207" s="208"/>
      <c r="C207" s="176"/>
      <c r="D207" s="177" t="s">
        <v>561</v>
      </c>
      <c r="E207" s="186"/>
    </row>
    <row r="208" spans="1:5">
      <c r="A208" s="189"/>
      <c r="B208" s="208"/>
      <c r="C208" s="176" t="s">
        <v>562</v>
      </c>
      <c r="D208" s="177" t="s">
        <v>563</v>
      </c>
      <c r="E208" s="186"/>
    </row>
    <row r="209" spans="1:5">
      <c r="A209" s="189"/>
      <c r="B209" s="208"/>
      <c r="C209" s="176"/>
      <c r="D209" s="177" t="s">
        <v>564</v>
      </c>
      <c r="E209" s="186"/>
    </row>
    <row r="210" ht="33" spans="1:5">
      <c r="A210" s="189"/>
      <c r="B210" s="208"/>
      <c r="C210" s="176"/>
      <c r="D210" s="177" t="s">
        <v>565</v>
      </c>
      <c r="E210" s="186"/>
    </row>
    <row r="211" ht="49.5" spans="1:5">
      <c r="A211" s="189"/>
      <c r="B211" s="208"/>
      <c r="C211" s="176"/>
      <c r="D211" s="177" t="s">
        <v>566</v>
      </c>
      <c r="E211" s="186"/>
    </row>
    <row r="212" ht="33" spans="1:5">
      <c r="A212" s="189"/>
      <c r="B212" s="208"/>
      <c r="C212" s="176"/>
      <c r="D212" s="177" t="s">
        <v>567</v>
      </c>
      <c r="E212" s="186"/>
    </row>
    <row r="213" ht="33" spans="1:5">
      <c r="A213" s="189"/>
      <c r="B213" s="208"/>
      <c r="C213" s="176"/>
      <c r="D213" s="177" t="s">
        <v>568</v>
      </c>
      <c r="E213" s="186"/>
    </row>
    <row r="214" spans="1:5">
      <c r="A214" s="189"/>
      <c r="B214" s="208"/>
      <c r="C214" s="176"/>
      <c r="D214" s="177" t="s">
        <v>569</v>
      </c>
      <c r="E214" s="186"/>
    </row>
    <row r="215" spans="1:5">
      <c r="A215" s="189"/>
      <c r="B215" s="208"/>
      <c r="C215" s="176" t="s">
        <v>570</v>
      </c>
      <c r="D215" s="177" t="s">
        <v>563</v>
      </c>
      <c r="E215" s="186"/>
    </row>
    <row r="216" spans="1:5">
      <c r="A216" s="189"/>
      <c r="B216" s="208"/>
      <c r="C216" s="176"/>
      <c r="D216" s="177" t="s">
        <v>564</v>
      </c>
      <c r="E216" s="186"/>
    </row>
    <row r="217" ht="33" spans="1:5">
      <c r="A217" s="189"/>
      <c r="B217" s="208"/>
      <c r="C217" s="176"/>
      <c r="D217" s="177" t="s">
        <v>565</v>
      </c>
      <c r="E217" s="186"/>
    </row>
    <row r="218" ht="49.5" spans="1:5">
      <c r="A218" s="189"/>
      <c r="B218" s="208"/>
      <c r="C218" s="176"/>
      <c r="D218" s="177" t="s">
        <v>566</v>
      </c>
      <c r="E218" s="186"/>
    </row>
    <row r="219" ht="33" spans="1:5">
      <c r="A219" s="189"/>
      <c r="B219" s="208"/>
      <c r="C219" s="176"/>
      <c r="D219" s="177" t="s">
        <v>571</v>
      </c>
      <c r="E219" s="186"/>
    </row>
    <row r="220" ht="33" spans="1:5">
      <c r="A220" s="189"/>
      <c r="B220" s="208"/>
      <c r="C220" s="176"/>
      <c r="D220" s="177" t="s">
        <v>568</v>
      </c>
      <c r="E220" s="186"/>
    </row>
    <row r="221" spans="1:5">
      <c r="A221" s="193"/>
      <c r="B221" s="208"/>
      <c r="C221" s="176"/>
      <c r="D221" s="177" t="s">
        <v>569</v>
      </c>
      <c r="E221" s="186"/>
    </row>
    <row r="222" ht="33" spans="1:5">
      <c r="A222" s="187">
        <v>11</v>
      </c>
      <c r="B222" s="208" t="s">
        <v>415</v>
      </c>
      <c r="C222" s="176" t="s">
        <v>572</v>
      </c>
      <c r="D222" s="177" t="s">
        <v>573</v>
      </c>
      <c r="E222" s="186" t="s">
        <v>465</v>
      </c>
    </row>
    <row r="223" spans="1:5">
      <c r="A223" s="189"/>
      <c r="B223" s="208"/>
      <c r="C223" s="176"/>
      <c r="D223" s="177" t="s">
        <v>574</v>
      </c>
      <c r="E223" s="186"/>
    </row>
    <row r="224" spans="1:5">
      <c r="A224" s="189"/>
      <c r="B224" s="208"/>
      <c r="C224" s="176"/>
      <c r="D224" s="177" t="s">
        <v>575</v>
      </c>
      <c r="E224" s="186"/>
    </row>
    <row r="225" ht="33" spans="1:5">
      <c r="A225" s="189"/>
      <c r="B225" s="208"/>
      <c r="C225" s="176" t="s">
        <v>576</v>
      </c>
      <c r="D225" s="177" t="s">
        <v>577</v>
      </c>
      <c r="E225" s="186"/>
    </row>
    <row r="226" ht="33" spans="1:5">
      <c r="A226" s="189"/>
      <c r="B226" s="208"/>
      <c r="C226" s="176"/>
      <c r="D226" s="177" t="s">
        <v>578</v>
      </c>
      <c r="E226" s="186"/>
    </row>
    <row r="227" ht="33" spans="1:5">
      <c r="A227" s="189"/>
      <c r="B227" s="208"/>
      <c r="C227" s="176"/>
      <c r="D227" s="177" t="s">
        <v>579</v>
      </c>
      <c r="E227" s="186"/>
    </row>
    <row r="228" ht="49.5" spans="1:5">
      <c r="A228" s="193"/>
      <c r="B228" s="208"/>
      <c r="C228" s="176"/>
      <c r="D228" s="177" t="s">
        <v>580</v>
      </c>
      <c r="E228" s="186"/>
    </row>
    <row r="229" ht="33" spans="1:5">
      <c r="A229" s="187">
        <v>12</v>
      </c>
      <c r="B229" s="208" t="s">
        <v>581</v>
      </c>
      <c r="C229" s="209" t="s">
        <v>582</v>
      </c>
      <c r="D229" s="177" t="s">
        <v>583</v>
      </c>
      <c r="E229" s="186" t="s">
        <v>465</v>
      </c>
    </row>
    <row r="230" spans="1:5">
      <c r="A230" s="189"/>
      <c r="B230" s="208"/>
      <c r="C230" s="209"/>
      <c r="D230" s="177" t="s">
        <v>584</v>
      </c>
      <c r="E230" s="186"/>
    </row>
    <row r="231" spans="1:5">
      <c r="A231" s="189"/>
      <c r="B231" s="208"/>
      <c r="C231" s="209"/>
      <c r="D231" s="192" t="s">
        <v>585</v>
      </c>
      <c r="E231" s="186"/>
    </row>
    <row r="232" spans="1:5">
      <c r="A232" s="189"/>
      <c r="B232" s="208"/>
      <c r="C232" s="209"/>
      <c r="D232" s="177" t="s">
        <v>586</v>
      </c>
      <c r="E232" s="186"/>
    </row>
    <row r="233" ht="33" spans="1:5">
      <c r="A233" s="189"/>
      <c r="B233" s="208"/>
      <c r="C233" s="209"/>
      <c r="D233" s="177" t="s">
        <v>587</v>
      </c>
      <c r="E233" s="186"/>
    </row>
    <row r="234" spans="1:5">
      <c r="A234" s="189"/>
      <c r="B234" s="208"/>
      <c r="C234" s="209"/>
      <c r="D234" s="192" t="s">
        <v>588</v>
      </c>
      <c r="E234" s="186"/>
    </row>
    <row r="235" spans="1:5">
      <c r="A235" s="193"/>
      <c r="B235" s="208"/>
      <c r="C235" s="209"/>
      <c r="D235" s="192" t="s">
        <v>589</v>
      </c>
      <c r="E235" s="186"/>
    </row>
    <row r="236" spans="1:5">
      <c r="C236" s="210"/>
    </row>
    <row r="237" spans="1:5">
      <c r="C237" s="210"/>
    </row>
    <row r="238" spans="1:5">
      <c r="C238" s="210"/>
    </row>
    <row r="239" spans="1:5">
      <c r="C239" s="210"/>
    </row>
    <row r="240" spans="1:5">
      <c r="C240" s="210"/>
    </row>
    <row r="241" spans="3:3">
      <c r="C241" s="210"/>
    </row>
    <row r="242" spans="3:3">
      <c r="C242" s="210"/>
    </row>
    <row r="243" spans="3:3">
      <c r="C243" s="210"/>
    </row>
    <row r="244" spans="3:3">
      <c r="C244" s="210"/>
    </row>
    <row r="245" spans="3:3">
      <c r="C245" s="210"/>
    </row>
    <row r="246" spans="3:3">
      <c r="C246" s="210"/>
    </row>
    <row r="247" spans="3:3">
      <c r="C247" s="210"/>
    </row>
    <row r="248" spans="3:3">
      <c r="C248" s="210"/>
    </row>
    <row r="249" spans="3:3">
      <c r="C249" s="210"/>
    </row>
    <row r="250" spans="3:3">
      <c r="C250" s="210"/>
    </row>
    <row r="251" spans="3:3">
      <c r="C251" s="210"/>
    </row>
    <row r="252" spans="3:3">
      <c r="C252" s="210"/>
    </row>
    <row r="253" spans="3:3">
      <c r="C253" s="210"/>
    </row>
    <row r="254" spans="3:3">
      <c r="C254" s="210"/>
    </row>
    <row r="255" spans="3:3">
      <c r="C255" s="210"/>
    </row>
    <row r="256" spans="3:3">
      <c r="C256" s="210"/>
    </row>
    <row r="257" spans="3:3">
      <c r="C257" s="210"/>
    </row>
    <row r="258" spans="3:3">
      <c r="C258" s="210"/>
    </row>
    <row r="259" spans="3:3">
      <c r="C259" s="210"/>
    </row>
    <row r="260" spans="3:3">
      <c r="C260" s="210"/>
    </row>
    <row r="261" spans="3:3">
      <c r="C261" s="210"/>
    </row>
    <row r="262" spans="3:3">
      <c r="C262" s="210"/>
    </row>
    <row r="263" spans="3:3">
      <c r="C263" s="210"/>
    </row>
    <row r="264" spans="3:3">
      <c r="C264" s="210"/>
    </row>
    <row r="265" spans="3:3">
      <c r="C265" s="210"/>
    </row>
    <row r="266" spans="3:3">
      <c r="C266" s="210"/>
    </row>
    <row r="267" spans="3:3">
      <c r="C267" s="210"/>
    </row>
    <row r="268" spans="3:3">
      <c r="C268" s="210"/>
    </row>
    <row r="269" spans="3:3">
      <c r="C269" s="210"/>
    </row>
    <row r="270" spans="3:3">
      <c r="C270" s="210"/>
    </row>
    <row r="271" spans="3:3">
      <c r="C271" s="210"/>
    </row>
    <row r="272" spans="3:3">
      <c r="C272" s="210"/>
    </row>
    <row r="273" spans="3:3">
      <c r="C273" s="210"/>
    </row>
    <row r="274" spans="3:3">
      <c r="C274" s="210"/>
    </row>
    <row r="275" spans="3:3">
      <c r="C275" s="210"/>
    </row>
    <row r="276" spans="3:3">
      <c r="C276" s="210"/>
    </row>
    <row r="277" spans="3:3">
      <c r="C277" s="210"/>
    </row>
    <row r="278" spans="3:3">
      <c r="C278" s="210"/>
    </row>
    <row r="279" spans="3:3">
      <c r="C279" s="210"/>
    </row>
    <row r="280" spans="3:3">
      <c r="C280" s="210"/>
    </row>
    <row r="281" spans="3:3">
      <c r="C281" s="210"/>
    </row>
    <row r="282" spans="3:3">
      <c r="C282" s="210"/>
    </row>
    <row r="283" spans="3:3">
      <c r="C283" s="210"/>
    </row>
    <row r="284" spans="3:3">
      <c r="C284" s="210"/>
    </row>
    <row r="285" spans="3:3">
      <c r="C285" s="210"/>
    </row>
    <row r="286" spans="3:3">
      <c r="C286" s="210"/>
    </row>
    <row r="287" spans="3:3">
      <c r="C287" s="210"/>
    </row>
    <row r="288" spans="3:3">
      <c r="C288" s="210"/>
    </row>
    <row r="289" spans="3:3">
      <c r="C289" s="210"/>
    </row>
    <row r="290" spans="3:3">
      <c r="C290" s="210"/>
    </row>
    <row r="291" spans="3:3">
      <c r="C291" s="210"/>
    </row>
    <row r="292" spans="3:3">
      <c r="C292" s="210"/>
    </row>
    <row r="293" spans="3:3">
      <c r="C293" s="210"/>
    </row>
    <row r="294" spans="3:3">
      <c r="C294" s="210"/>
    </row>
    <row r="295" spans="3:3">
      <c r="C295" s="210"/>
    </row>
    <row r="296" spans="3:3">
      <c r="C296" s="210"/>
    </row>
    <row r="297" spans="3:3">
      <c r="C297" s="210"/>
    </row>
    <row r="298" spans="3:3">
      <c r="C298" s="210"/>
    </row>
    <row r="299" spans="3:3">
      <c r="C299" s="210"/>
    </row>
    <row r="300" spans="3:3">
      <c r="C300" s="210"/>
    </row>
    <row r="301" spans="3:3">
      <c r="C301" s="210"/>
    </row>
    <row r="302" spans="3:3">
      <c r="C302" s="210"/>
    </row>
    <row r="303" spans="3:3">
      <c r="C303" s="210"/>
    </row>
    <row r="304" spans="3:3">
      <c r="C304" s="210"/>
    </row>
    <row r="305" spans="3:3">
      <c r="C305" s="210"/>
    </row>
    <row r="306" spans="3:3">
      <c r="C306" s="210"/>
    </row>
    <row r="307" spans="3:3">
      <c r="C307" s="210"/>
    </row>
    <row r="308" spans="3:3">
      <c r="C308" s="210"/>
    </row>
    <row r="309" spans="3:3">
      <c r="C309" s="210"/>
    </row>
    <row r="310" spans="3:3">
      <c r="C310" s="210"/>
    </row>
    <row r="311" spans="3:3">
      <c r="C311" s="210"/>
    </row>
    <row r="312" spans="3:3">
      <c r="C312" s="210"/>
    </row>
  </sheetData>
  <sheetProtection selectLockedCells="1" selectUnlockedCells="1"/>
  <mergeCells count="71">
    <mergeCell ref="A1:E1"/>
    <mergeCell ref="A2:A3"/>
    <mergeCell ref="A4:A8"/>
    <mergeCell ref="A9:A51"/>
    <mergeCell ref="A52:A62"/>
    <mergeCell ref="A63:A69"/>
    <mergeCell ref="A70:A112"/>
    <mergeCell ref="A113:A136"/>
    <mergeCell ref="A137:A175"/>
    <mergeCell ref="A176:A185"/>
    <mergeCell ref="A186:A196"/>
    <mergeCell ref="A197:A221"/>
    <mergeCell ref="A222:A228"/>
    <mergeCell ref="A229:A235"/>
    <mergeCell ref="B2:B3"/>
    <mergeCell ref="B4:B8"/>
    <mergeCell ref="B9:B51"/>
    <mergeCell ref="B52:B62"/>
    <mergeCell ref="B63:B69"/>
    <mergeCell ref="B70:B112"/>
    <mergeCell ref="B113:B136"/>
    <mergeCell ref="B137:B175"/>
    <mergeCell ref="B176:B185"/>
    <mergeCell ref="B186:B196"/>
    <mergeCell ref="B197:B221"/>
    <mergeCell ref="B222:B228"/>
    <mergeCell ref="B229:B235"/>
    <mergeCell ref="C2:C3"/>
    <mergeCell ref="C5:C7"/>
    <mergeCell ref="C9:C21"/>
    <mergeCell ref="C22:C27"/>
    <mergeCell ref="C28:C35"/>
    <mergeCell ref="C36:C46"/>
    <mergeCell ref="C47:C51"/>
    <mergeCell ref="C52:C62"/>
    <mergeCell ref="C63:C69"/>
    <mergeCell ref="C70:C85"/>
    <mergeCell ref="C86:C102"/>
    <mergeCell ref="C103:C112"/>
    <mergeCell ref="C113:C115"/>
    <mergeCell ref="C116:C121"/>
    <mergeCell ref="C122:C128"/>
    <mergeCell ref="C129:C131"/>
    <mergeCell ref="C132:C136"/>
    <mergeCell ref="C137:C144"/>
    <mergeCell ref="C145:C154"/>
    <mergeCell ref="C155:C163"/>
    <mergeCell ref="C164:C166"/>
    <mergeCell ref="C167:C175"/>
    <mergeCell ref="C176:C185"/>
    <mergeCell ref="C186:C196"/>
    <mergeCell ref="C197:C207"/>
    <mergeCell ref="C208:C214"/>
    <mergeCell ref="C215:C221"/>
    <mergeCell ref="C222:C224"/>
    <mergeCell ref="C225:C228"/>
    <mergeCell ref="C229:C235"/>
    <mergeCell ref="D2:D3"/>
    <mergeCell ref="E2:E3"/>
    <mergeCell ref="E4:E8"/>
    <mergeCell ref="E9:E51"/>
    <mergeCell ref="E52:E62"/>
    <mergeCell ref="E63:E69"/>
    <mergeCell ref="E70:E112"/>
    <mergeCell ref="E113:E136"/>
    <mergeCell ref="E137:E175"/>
    <mergeCell ref="E176:E185"/>
    <mergeCell ref="E186:E196"/>
    <mergeCell ref="E197:E221"/>
    <mergeCell ref="E222:E228"/>
    <mergeCell ref="E229:E235"/>
  </mergeCells>
  <pageMargins left="0.432638888888889" right="0.118055555555556" top="0.66875" bottom="0.275" header="0.511805555555556" footer="0.472222222222222"/>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8"/>
  <sheetViews>
    <sheetView topLeftCell="A225" workbookViewId="0">
      <selection activeCell="A228" sqref="$A228:$XFD228"/>
    </sheetView>
  </sheetViews>
  <sheetFormatPr defaultColWidth="9.66666666666667" defaultRowHeight="16.5"/>
  <cols>
    <col min="1" max="1" width="5.46666666666667" style="170" customWidth="1"/>
    <col min="2" max="2" width="14.3333333333333" style="170" customWidth="1"/>
    <col min="3" max="3" width="14.2" style="171" customWidth="1"/>
    <col min="4" max="4" width="102.8" style="172" customWidth="1"/>
    <col min="5" max="5" width="18.0666666666667" style="173" customWidth="1"/>
    <col min="6" max="16384" width="9.66666666666667" style="166"/>
  </cols>
  <sheetData>
    <row r="1" s="166" customFormat="1" ht="50.65" customHeight="1" spans="1:6">
      <c r="A1" s="174" t="s">
        <v>331</v>
      </c>
      <c r="B1" s="174"/>
      <c r="C1" s="174"/>
      <c r="D1" s="174"/>
      <c r="E1" s="174"/>
    </row>
    <row r="2" s="166" customFormat="1" ht="44" customHeight="1" spans="1:6">
      <c r="A2" s="175" t="s">
        <v>332</v>
      </c>
      <c r="B2" s="175" t="s">
        <v>333</v>
      </c>
      <c r="C2" s="175"/>
      <c r="D2" s="175" t="s">
        <v>334</v>
      </c>
      <c r="E2" s="175" t="s">
        <v>16</v>
      </c>
    </row>
    <row r="3" s="166" customFormat="1" spans="1:6">
      <c r="A3" s="175"/>
      <c r="B3" s="175"/>
      <c r="C3" s="175"/>
      <c r="D3" s="175"/>
      <c r="E3" s="175"/>
    </row>
    <row r="4" s="166" customFormat="1" ht="49.5" spans="1:6">
      <c r="A4" s="176">
        <v>1</v>
      </c>
      <c r="B4" s="176" t="s">
        <v>335</v>
      </c>
      <c r="C4" s="176" t="s">
        <v>336</v>
      </c>
      <c r="D4" s="177" t="s">
        <v>337</v>
      </c>
      <c r="E4" s="178" t="s">
        <v>590</v>
      </c>
    </row>
    <row r="5" s="166" customFormat="1" ht="33" spans="1:6">
      <c r="A5" s="176"/>
      <c r="B5" s="176"/>
      <c r="C5" s="176" t="s">
        <v>339</v>
      </c>
      <c r="D5" s="177" t="s">
        <v>340</v>
      </c>
      <c r="E5" s="179"/>
    </row>
    <row r="6" s="166" customFormat="1" ht="33" spans="1:6">
      <c r="A6" s="176"/>
      <c r="B6" s="176"/>
      <c r="C6" s="176"/>
      <c r="D6" s="177" t="s">
        <v>341</v>
      </c>
      <c r="E6" s="179"/>
    </row>
    <row r="7" s="166" customFormat="1" ht="33" spans="1:6">
      <c r="A7" s="176"/>
      <c r="B7" s="176"/>
      <c r="C7" s="176"/>
      <c r="D7" s="177" t="s">
        <v>342</v>
      </c>
      <c r="E7" s="179"/>
    </row>
    <row r="8" s="166" customFormat="1" ht="33" spans="1:6">
      <c r="A8" s="176"/>
      <c r="B8" s="176"/>
      <c r="C8" s="176" t="s">
        <v>343</v>
      </c>
      <c r="D8" s="177" t="s">
        <v>344</v>
      </c>
      <c r="E8" s="180"/>
    </row>
    <row r="9" s="166" customFormat="1" ht="49.5" spans="1:6">
      <c r="A9" s="176">
        <v>2</v>
      </c>
      <c r="B9" s="176" t="s">
        <v>345</v>
      </c>
      <c r="C9" s="176" t="s">
        <v>346</v>
      </c>
      <c r="D9" s="177" t="s">
        <v>347</v>
      </c>
      <c r="E9" s="178" t="s">
        <v>590</v>
      </c>
      <c r="F9" s="181"/>
    </row>
    <row r="10" s="166" customFormat="1" ht="18" customHeight="1" spans="1:6">
      <c r="A10" s="176"/>
      <c r="B10" s="176"/>
      <c r="C10" s="176"/>
      <c r="D10" s="177" t="s">
        <v>348</v>
      </c>
      <c r="E10" s="179"/>
    </row>
    <row r="11" s="166" customFormat="1" ht="33" spans="1:6">
      <c r="A11" s="176"/>
      <c r="B11" s="176"/>
      <c r="C11" s="176"/>
      <c r="D11" s="177" t="s">
        <v>349</v>
      </c>
      <c r="E11" s="179"/>
    </row>
    <row r="12" s="166" customFormat="1" ht="33" spans="1:6">
      <c r="A12" s="176"/>
      <c r="B12" s="176"/>
      <c r="C12" s="176"/>
      <c r="D12" s="177" t="s">
        <v>350</v>
      </c>
      <c r="E12" s="179"/>
    </row>
    <row r="13" s="166" customFormat="1" ht="33" spans="1:6">
      <c r="A13" s="176"/>
      <c r="B13" s="176"/>
      <c r="C13" s="176"/>
      <c r="D13" s="177" t="s">
        <v>351</v>
      </c>
      <c r="E13" s="179"/>
    </row>
    <row r="14" s="166" customFormat="1" ht="33" spans="1:6">
      <c r="A14" s="176"/>
      <c r="B14" s="176"/>
      <c r="C14" s="176"/>
      <c r="D14" s="177" t="s">
        <v>352</v>
      </c>
      <c r="E14" s="179"/>
    </row>
    <row r="15" s="166" customFormat="1" ht="49.5" spans="1:6">
      <c r="A15" s="176"/>
      <c r="B15" s="176"/>
      <c r="C15" s="176"/>
      <c r="D15" s="177" t="s">
        <v>353</v>
      </c>
      <c r="E15" s="179"/>
    </row>
    <row r="16" s="166" customFormat="1" ht="18" customHeight="1" spans="1:6">
      <c r="A16" s="176"/>
      <c r="B16" s="176"/>
      <c r="C16" s="176"/>
      <c r="D16" s="177" t="s">
        <v>354</v>
      </c>
      <c r="E16" s="179"/>
    </row>
    <row r="17" s="166" customFormat="1" ht="33" spans="1:5">
      <c r="A17" s="176"/>
      <c r="B17" s="176"/>
      <c r="C17" s="176"/>
      <c r="D17" s="177" t="s">
        <v>355</v>
      </c>
      <c r="E17" s="179"/>
    </row>
    <row r="18" s="166" customFormat="1" ht="33" spans="1:5">
      <c r="A18" s="176"/>
      <c r="B18" s="176"/>
      <c r="C18" s="176"/>
      <c r="D18" s="177" t="s">
        <v>356</v>
      </c>
      <c r="E18" s="179"/>
    </row>
    <row r="19" s="166" customFormat="1" ht="33" spans="1:5">
      <c r="A19" s="176"/>
      <c r="B19" s="176"/>
      <c r="C19" s="176"/>
      <c r="D19" s="177" t="s">
        <v>357</v>
      </c>
      <c r="E19" s="179"/>
    </row>
    <row r="20" s="166" customFormat="1" ht="33" spans="1:5">
      <c r="A20" s="176"/>
      <c r="B20" s="176"/>
      <c r="C20" s="176"/>
      <c r="D20" s="177" t="s">
        <v>358</v>
      </c>
      <c r="E20" s="179"/>
    </row>
    <row r="21" s="166" customFormat="1" ht="18" customHeight="1" spans="1:5">
      <c r="A21" s="176"/>
      <c r="B21" s="176"/>
      <c r="C21" s="176"/>
      <c r="D21" s="177" t="s">
        <v>359</v>
      </c>
      <c r="E21" s="179"/>
    </row>
    <row r="22" s="166" customFormat="1" ht="49.5" spans="1:5">
      <c r="A22" s="176"/>
      <c r="B22" s="176"/>
      <c r="C22" s="176" t="s">
        <v>360</v>
      </c>
      <c r="D22" s="177" t="s">
        <v>361</v>
      </c>
      <c r="E22" s="179"/>
    </row>
    <row r="23" s="166" customFormat="1" ht="18" customHeight="1" spans="1:5">
      <c r="A23" s="176"/>
      <c r="B23" s="176"/>
      <c r="C23" s="176"/>
      <c r="D23" s="177" t="s">
        <v>362</v>
      </c>
      <c r="E23" s="179"/>
    </row>
    <row r="24" s="166" customFormat="1" ht="33" spans="1:5">
      <c r="A24" s="176"/>
      <c r="B24" s="176"/>
      <c r="C24" s="176"/>
      <c r="D24" s="177" t="s">
        <v>363</v>
      </c>
      <c r="E24" s="179"/>
    </row>
    <row r="25" s="166" customFormat="1" ht="18" customHeight="1" spans="1:5">
      <c r="A25" s="176"/>
      <c r="B25" s="176"/>
      <c r="C25" s="176"/>
      <c r="D25" s="177" t="s">
        <v>364</v>
      </c>
      <c r="E25" s="179"/>
    </row>
    <row r="26" s="166" customFormat="1" ht="49.5" spans="1:5">
      <c r="A26" s="176"/>
      <c r="B26" s="176"/>
      <c r="C26" s="176"/>
      <c r="D26" s="177" t="s">
        <v>365</v>
      </c>
      <c r="E26" s="179"/>
    </row>
    <row r="27" s="166" customFormat="1" ht="33" spans="1:5">
      <c r="A27" s="176"/>
      <c r="B27" s="176"/>
      <c r="C27" s="176"/>
      <c r="D27" s="177" t="s">
        <v>366</v>
      </c>
      <c r="E27" s="179"/>
    </row>
    <row r="28" s="166" customFormat="1" ht="18" customHeight="1" spans="1:5">
      <c r="A28" s="176"/>
      <c r="B28" s="176"/>
      <c r="C28" s="176" t="s">
        <v>367</v>
      </c>
      <c r="D28" s="177" t="s">
        <v>368</v>
      </c>
      <c r="E28" s="179"/>
    </row>
    <row r="29" s="166" customFormat="1" ht="18" customHeight="1" spans="1:5">
      <c r="A29" s="176"/>
      <c r="B29" s="176"/>
      <c r="C29" s="176"/>
      <c r="D29" s="177" t="s">
        <v>369</v>
      </c>
      <c r="E29" s="179"/>
    </row>
    <row r="30" s="166" customFormat="1" ht="18" customHeight="1" spans="1:5">
      <c r="A30" s="176"/>
      <c r="B30" s="176"/>
      <c r="C30" s="176"/>
      <c r="D30" s="177" t="s">
        <v>370</v>
      </c>
      <c r="E30" s="179"/>
    </row>
    <row r="31" s="166" customFormat="1" ht="33" spans="1:5">
      <c r="A31" s="176"/>
      <c r="B31" s="176"/>
      <c r="C31" s="176"/>
      <c r="D31" s="177" t="s">
        <v>371</v>
      </c>
      <c r="E31" s="179"/>
    </row>
    <row r="32" s="166" customFormat="1" ht="18" customHeight="1" spans="1:5">
      <c r="A32" s="176"/>
      <c r="B32" s="176"/>
      <c r="C32" s="176"/>
      <c r="D32" s="177" t="s">
        <v>372</v>
      </c>
      <c r="E32" s="179"/>
    </row>
    <row r="33" s="166" customFormat="1" ht="18" customHeight="1" spans="1:5">
      <c r="A33" s="176"/>
      <c r="B33" s="176"/>
      <c r="C33" s="176"/>
      <c r="D33" s="177" t="s">
        <v>373</v>
      </c>
      <c r="E33" s="179"/>
    </row>
    <row r="34" s="166" customFormat="1" ht="18" customHeight="1" spans="1:5">
      <c r="A34" s="176"/>
      <c r="B34" s="176"/>
      <c r="C34" s="176"/>
      <c r="D34" s="177" t="s">
        <v>374</v>
      </c>
      <c r="E34" s="179"/>
    </row>
    <row r="35" s="166" customFormat="1" ht="33" spans="1:5">
      <c r="A35" s="176"/>
      <c r="B35" s="176"/>
      <c r="C35" s="176"/>
      <c r="D35" s="177" t="s">
        <v>375</v>
      </c>
      <c r="E35" s="179"/>
    </row>
    <row r="36" s="166" customFormat="1" ht="18" customHeight="1" spans="1:5">
      <c r="A36" s="176"/>
      <c r="B36" s="176"/>
      <c r="C36" s="176" t="s">
        <v>493</v>
      </c>
      <c r="D36" s="177" t="s">
        <v>494</v>
      </c>
      <c r="E36" s="179"/>
    </row>
    <row r="37" s="166" customFormat="1" ht="18" customHeight="1" spans="1:5">
      <c r="A37" s="176"/>
      <c r="B37" s="176"/>
      <c r="C37" s="176"/>
      <c r="D37" s="177" t="s">
        <v>495</v>
      </c>
      <c r="E37" s="179"/>
    </row>
    <row r="38" s="166" customFormat="1" ht="18" customHeight="1" spans="1:5">
      <c r="A38" s="176"/>
      <c r="B38" s="176"/>
      <c r="C38" s="176"/>
      <c r="D38" s="177" t="s">
        <v>496</v>
      </c>
      <c r="E38" s="179"/>
    </row>
    <row r="39" s="166" customFormat="1" ht="18" customHeight="1" spans="1:5">
      <c r="A39" s="176"/>
      <c r="B39" s="176"/>
      <c r="C39" s="176"/>
      <c r="D39" s="177" t="s">
        <v>497</v>
      </c>
      <c r="E39" s="179"/>
    </row>
    <row r="40" s="166" customFormat="1" ht="18" customHeight="1" spans="1:5">
      <c r="A40" s="176"/>
      <c r="B40" s="176"/>
      <c r="C40" s="176"/>
      <c r="D40" s="177" t="s">
        <v>498</v>
      </c>
      <c r="E40" s="179"/>
    </row>
    <row r="41" s="166" customFormat="1" ht="18" customHeight="1" spans="1:5">
      <c r="A41" s="176"/>
      <c r="B41" s="176"/>
      <c r="C41" s="176"/>
      <c r="D41" s="177" t="s">
        <v>499</v>
      </c>
      <c r="E41" s="179"/>
    </row>
    <row r="42" s="166" customFormat="1" ht="18" customHeight="1" spans="1:5">
      <c r="A42" s="176"/>
      <c r="B42" s="176"/>
      <c r="C42" s="176"/>
      <c r="D42" s="177" t="s">
        <v>372</v>
      </c>
      <c r="E42" s="179"/>
    </row>
    <row r="43" s="166" customFormat="1" ht="18" customHeight="1" spans="1:5">
      <c r="A43" s="176"/>
      <c r="B43" s="176"/>
      <c r="C43" s="176"/>
      <c r="D43" s="177" t="s">
        <v>500</v>
      </c>
      <c r="E43" s="179"/>
    </row>
    <row r="44" s="166" customFormat="1" ht="18" customHeight="1" spans="1:5">
      <c r="A44" s="176"/>
      <c r="B44" s="176"/>
      <c r="C44" s="176"/>
      <c r="D44" s="177" t="s">
        <v>501</v>
      </c>
      <c r="E44" s="179"/>
    </row>
    <row r="45" s="166" customFormat="1" ht="33" spans="1:5">
      <c r="A45" s="176"/>
      <c r="B45" s="176"/>
      <c r="C45" s="176"/>
      <c r="D45" s="177" t="s">
        <v>502</v>
      </c>
      <c r="E45" s="179"/>
    </row>
    <row r="46" s="166" customFormat="1" ht="33" spans="1:5">
      <c r="A46" s="176"/>
      <c r="B46" s="176"/>
      <c r="C46" s="176" t="s">
        <v>376</v>
      </c>
      <c r="D46" s="177" t="s">
        <v>377</v>
      </c>
      <c r="E46" s="179"/>
    </row>
    <row r="47" s="166" customFormat="1" ht="18" customHeight="1" spans="1:5">
      <c r="A47" s="176"/>
      <c r="B47" s="176"/>
      <c r="C47" s="176"/>
      <c r="D47" s="177" t="s">
        <v>378</v>
      </c>
      <c r="E47" s="179"/>
    </row>
    <row r="48" s="166" customFormat="1" ht="18" customHeight="1" spans="1:5">
      <c r="A48" s="176"/>
      <c r="B48" s="176"/>
      <c r="C48" s="176"/>
      <c r="D48" s="177" t="s">
        <v>379</v>
      </c>
      <c r="E48" s="179"/>
    </row>
    <row r="49" s="166" customFormat="1" ht="33" spans="1:5">
      <c r="A49" s="176"/>
      <c r="B49" s="176"/>
      <c r="C49" s="176"/>
      <c r="D49" s="177" t="s">
        <v>380</v>
      </c>
      <c r="E49" s="179"/>
    </row>
    <row r="50" s="166" customFormat="1" ht="18" customHeight="1" spans="1:5">
      <c r="A50" s="176"/>
      <c r="B50" s="176"/>
      <c r="C50" s="176"/>
      <c r="D50" s="177" t="s">
        <v>381</v>
      </c>
      <c r="E50" s="179"/>
    </row>
    <row r="51" s="166" customFormat="1" ht="33" spans="1:5">
      <c r="A51" s="176"/>
      <c r="B51" s="176"/>
      <c r="C51" s="176"/>
      <c r="D51" s="177" t="s">
        <v>382</v>
      </c>
      <c r="E51" s="179"/>
    </row>
    <row r="52" s="166" customFormat="1" ht="18" customHeight="1" spans="1:5">
      <c r="A52" s="176"/>
      <c r="B52" s="176"/>
      <c r="C52" s="176"/>
      <c r="D52" s="177" t="s">
        <v>383</v>
      </c>
      <c r="E52" s="179"/>
    </row>
    <row r="53" s="166" customFormat="1" ht="18" customHeight="1" spans="1:5">
      <c r="A53" s="176"/>
      <c r="B53" s="176"/>
      <c r="C53" s="176"/>
      <c r="D53" s="177" t="s">
        <v>384</v>
      </c>
      <c r="E53" s="179"/>
    </row>
    <row r="54" s="166" customFormat="1" ht="18" customHeight="1" spans="1:5">
      <c r="A54" s="176"/>
      <c r="B54" s="176"/>
      <c r="C54" s="176"/>
      <c r="D54" s="177" t="s">
        <v>372</v>
      </c>
      <c r="E54" s="179"/>
    </row>
    <row r="55" s="166" customFormat="1" ht="18" customHeight="1" spans="1:5">
      <c r="A55" s="176"/>
      <c r="B55" s="176"/>
      <c r="C55" s="176"/>
      <c r="D55" s="177" t="s">
        <v>385</v>
      </c>
      <c r="E55" s="179"/>
    </row>
    <row r="56" s="166" customFormat="1" ht="18" customHeight="1" spans="1:5">
      <c r="A56" s="176"/>
      <c r="B56" s="176"/>
      <c r="C56" s="176"/>
      <c r="D56" s="177" t="s">
        <v>386</v>
      </c>
      <c r="E56" s="179"/>
    </row>
    <row r="57" s="166" customFormat="1" ht="33" spans="1:5">
      <c r="A57" s="176"/>
      <c r="B57" s="176"/>
      <c r="C57" s="176" t="s">
        <v>387</v>
      </c>
      <c r="D57" s="177" t="s">
        <v>388</v>
      </c>
      <c r="E57" s="179"/>
    </row>
    <row r="58" s="166" customFormat="1" ht="33" spans="1:5">
      <c r="A58" s="176"/>
      <c r="B58" s="176"/>
      <c r="C58" s="176"/>
      <c r="D58" s="177" t="s">
        <v>389</v>
      </c>
      <c r="E58" s="179"/>
    </row>
    <row r="59" s="166" customFormat="1" ht="33" spans="1:5">
      <c r="A59" s="176"/>
      <c r="B59" s="176"/>
      <c r="C59" s="176"/>
      <c r="D59" s="177" t="s">
        <v>390</v>
      </c>
      <c r="E59" s="179"/>
    </row>
    <row r="60" s="166" customFormat="1" ht="18" customHeight="1" spans="1:5">
      <c r="A60" s="176"/>
      <c r="B60" s="176"/>
      <c r="C60" s="176"/>
      <c r="D60" s="177" t="s">
        <v>391</v>
      </c>
      <c r="E60" s="179"/>
    </row>
    <row r="61" s="166" customFormat="1" ht="33" spans="1:5">
      <c r="A61" s="176"/>
      <c r="B61" s="176"/>
      <c r="C61" s="176"/>
      <c r="D61" s="177" t="s">
        <v>392</v>
      </c>
      <c r="E61" s="179"/>
    </row>
    <row r="62" s="166" customFormat="1" ht="49.5" spans="1:5">
      <c r="A62" s="176"/>
      <c r="B62" s="176"/>
      <c r="C62" s="176" t="s">
        <v>503</v>
      </c>
      <c r="D62" s="177" t="s">
        <v>504</v>
      </c>
      <c r="E62" s="179"/>
    </row>
    <row r="63" s="166" customFormat="1" ht="49.5" spans="1:5">
      <c r="A63" s="176"/>
      <c r="B63" s="176"/>
      <c r="C63" s="176"/>
      <c r="D63" s="177" t="s">
        <v>505</v>
      </c>
      <c r="E63" s="179"/>
    </row>
    <row r="64" s="166" customFormat="1" ht="33" spans="1:5">
      <c r="A64" s="176"/>
      <c r="B64" s="176"/>
      <c r="C64" s="176"/>
      <c r="D64" s="177" t="s">
        <v>506</v>
      </c>
      <c r="E64" s="179"/>
    </row>
    <row r="65" s="166" customFormat="1" ht="33" spans="1:5">
      <c r="A65" s="176"/>
      <c r="B65" s="176"/>
      <c r="C65" s="176"/>
      <c r="D65" s="177" t="s">
        <v>507</v>
      </c>
      <c r="E65" s="179"/>
    </row>
    <row r="66" s="166" customFormat="1" ht="18" customHeight="1" spans="1:5">
      <c r="A66" s="176"/>
      <c r="B66" s="176"/>
      <c r="C66" s="176"/>
      <c r="D66" s="177" t="s">
        <v>508</v>
      </c>
      <c r="E66" s="179"/>
    </row>
    <row r="67" s="166" customFormat="1" ht="33" spans="1:5">
      <c r="A67" s="176"/>
      <c r="B67" s="176"/>
      <c r="C67" s="176"/>
      <c r="D67" s="177" t="s">
        <v>509</v>
      </c>
      <c r="E67" s="179"/>
    </row>
    <row r="68" s="166" customFormat="1" ht="33" spans="1:5">
      <c r="A68" s="176"/>
      <c r="B68" s="176"/>
      <c r="C68" s="176"/>
      <c r="D68" s="177" t="s">
        <v>510</v>
      </c>
      <c r="E68" s="179"/>
    </row>
    <row r="69" s="166" customFormat="1" ht="33" spans="1:5">
      <c r="A69" s="176"/>
      <c r="B69" s="176"/>
      <c r="C69" s="176"/>
      <c r="D69" s="177" t="s">
        <v>511</v>
      </c>
      <c r="E69" s="179"/>
    </row>
    <row r="70" s="166" customFormat="1" ht="18" customHeight="1" spans="1:5">
      <c r="A70" s="176"/>
      <c r="B70" s="176"/>
      <c r="C70" s="176"/>
      <c r="D70" s="177" t="s">
        <v>512</v>
      </c>
      <c r="E70" s="180"/>
    </row>
    <row r="71" s="166" customFormat="1" ht="18" customHeight="1" spans="1:5">
      <c r="A71" s="176"/>
      <c r="B71" s="176"/>
      <c r="C71" s="176" t="s">
        <v>513</v>
      </c>
      <c r="D71" s="177" t="s">
        <v>514</v>
      </c>
      <c r="E71" s="182"/>
    </row>
    <row r="72" s="166" customFormat="1" ht="33" spans="1:5">
      <c r="A72" s="176"/>
      <c r="B72" s="176"/>
      <c r="C72" s="176"/>
      <c r="D72" s="177" t="s">
        <v>515</v>
      </c>
      <c r="E72" s="183"/>
    </row>
    <row r="73" s="166" customFormat="1" ht="18" customHeight="1" spans="1:5">
      <c r="A73" s="176"/>
      <c r="B73" s="176"/>
      <c r="C73" s="176"/>
      <c r="D73" s="177" t="s">
        <v>516</v>
      </c>
      <c r="E73" s="184"/>
    </row>
    <row r="74" s="166" customFormat="1" ht="33" spans="1:5">
      <c r="A74" s="176"/>
      <c r="B74" s="176"/>
      <c r="C74" s="176" t="s">
        <v>517</v>
      </c>
      <c r="D74" s="177" t="s">
        <v>518</v>
      </c>
      <c r="E74" s="178" t="s">
        <v>591</v>
      </c>
    </row>
    <row r="75" s="166" customFormat="1" ht="33" spans="1:5">
      <c r="A75" s="176"/>
      <c r="B75" s="176"/>
      <c r="C75" s="176"/>
      <c r="D75" s="177" t="s">
        <v>519</v>
      </c>
      <c r="E75" s="179"/>
    </row>
    <row r="76" s="166" customFormat="1" ht="33" spans="1:5">
      <c r="A76" s="176"/>
      <c r="B76" s="176"/>
      <c r="C76" s="176"/>
      <c r="D76" s="177" t="s">
        <v>520</v>
      </c>
      <c r="E76" s="179"/>
    </row>
    <row r="77" s="166" customFormat="1" ht="33" spans="1:5">
      <c r="A77" s="176"/>
      <c r="B77" s="176"/>
      <c r="C77" s="176"/>
      <c r="D77" s="177" t="s">
        <v>521</v>
      </c>
      <c r="E77" s="179"/>
    </row>
    <row r="78" s="166" customFormat="1" ht="33" spans="1:5">
      <c r="A78" s="176"/>
      <c r="B78" s="176"/>
      <c r="C78" s="176"/>
      <c r="D78" s="177" t="s">
        <v>522</v>
      </c>
      <c r="E78" s="179"/>
    </row>
    <row r="79" s="166" customFormat="1" ht="49.5" spans="1:5">
      <c r="A79" s="176"/>
      <c r="B79" s="176"/>
      <c r="C79" s="176"/>
      <c r="D79" s="177" t="s">
        <v>523</v>
      </c>
      <c r="E79" s="179"/>
    </row>
    <row r="80" s="166" customFormat="1" ht="18" customHeight="1" spans="1:5">
      <c r="A80" s="176"/>
      <c r="B80" s="176"/>
      <c r="C80" s="176"/>
      <c r="D80" s="177" t="s">
        <v>524</v>
      </c>
      <c r="E80" s="179"/>
    </row>
    <row r="81" s="166" customFormat="1" ht="18" customHeight="1" spans="1:5">
      <c r="A81" s="176"/>
      <c r="B81" s="176"/>
      <c r="C81" s="176"/>
      <c r="D81" s="177" t="s">
        <v>525</v>
      </c>
      <c r="E81" s="179"/>
    </row>
    <row r="82" s="166" customFormat="1" ht="29.25" customHeight="1" spans="1:5">
      <c r="A82" s="176"/>
      <c r="B82" s="176"/>
      <c r="C82" s="176"/>
      <c r="D82" s="177" t="s">
        <v>526</v>
      </c>
      <c r="E82" s="180"/>
    </row>
    <row r="83" s="166" customFormat="1" ht="33" spans="1:5">
      <c r="A83" s="176">
        <v>3</v>
      </c>
      <c r="B83" s="176" t="s">
        <v>393</v>
      </c>
      <c r="C83" s="176" t="s">
        <v>394</v>
      </c>
      <c r="D83" s="177" t="s">
        <v>395</v>
      </c>
      <c r="E83" s="178" t="s">
        <v>590</v>
      </c>
    </row>
    <row r="84" s="166" customFormat="1" ht="33" spans="1:5">
      <c r="A84" s="176"/>
      <c r="B84" s="176"/>
      <c r="C84" s="176"/>
      <c r="D84" s="177" t="s">
        <v>396</v>
      </c>
      <c r="E84" s="179"/>
    </row>
    <row r="85" s="166" customFormat="1" spans="1:5">
      <c r="A85" s="176"/>
      <c r="B85" s="176"/>
      <c r="C85" s="176"/>
      <c r="D85" s="177" t="s">
        <v>397</v>
      </c>
      <c r="E85" s="179"/>
    </row>
    <row r="86" s="166" customFormat="1" spans="1:5">
      <c r="A86" s="176"/>
      <c r="B86" s="176"/>
      <c r="C86" s="176"/>
      <c r="D86" s="177" t="s">
        <v>398</v>
      </c>
      <c r="E86" s="179"/>
    </row>
    <row r="87" s="166" customFormat="1" spans="1:5">
      <c r="A87" s="176"/>
      <c r="B87" s="176"/>
      <c r="C87" s="176"/>
      <c r="D87" s="177" t="s">
        <v>399</v>
      </c>
      <c r="E87" s="179"/>
    </row>
    <row r="88" s="166" customFormat="1" ht="33" spans="1:5">
      <c r="A88" s="176"/>
      <c r="B88" s="176"/>
      <c r="C88" s="176"/>
      <c r="D88" s="177" t="s">
        <v>400</v>
      </c>
      <c r="E88" s="179"/>
    </row>
    <row r="89" s="166" customFormat="1" ht="33" spans="1:5">
      <c r="A89" s="176"/>
      <c r="B89" s="176"/>
      <c r="C89" s="176"/>
      <c r="D89" s="177" t="s">
        <v>401</v>
      </c>
      <c r="E89" s="179"/>
    </row>
    <row r="90" s="166" customFormat="1" ht="33" spans="1:5">
      <c r="A90" s="176"/>
      <c r="B90" s="176"/>
      <c r="C90" s="176"/>
      <c r="D90" s="177" t="s">
        <v>402</v>
      </c>
      <c r="E90" s="179"/>
    </row>
    <row r="91" s="166" customFormat="1" spans="1:5">
      <c r="A91" s="176"/>
      <c r="B91" s="176"/>
      <c r="C91" s="176"/>
      <c r="D91" s="177" t="s">
        <v>403</v>
      </c>
      <c r="E91" s="179"/>
    </row>
    <row r="92" s="166" customFormat="1" spans="1:5">
      <c r="A92" s="176"/>
      <c r="B92" s="176"/>
      <c r="C92" s="176"/>
      <c r="D92" s="177" t="s">
        <v>404</v>
      </c>
      <c r="E92" s="179"/>
    </row>
    <row r="93" s="166" customFormat="1" ht="33" spans="1:5">
      <c r="A93" s="176"/>
      <c r="B93" s="176"/>
      <c r="C93" s="176"/>
      <c r="D93" s="177" t="s">
        <v>405</v>
      </c>
      <c r="E93" s="180"/>
    </row>
    <row r="94" s="166" customFormat="1" ht="33" spans="1:5">
      <c r="A94" s="176"/>
      <c r="B94" s="176"/>
      <c r="C94" s="176" t="s">
        <v>527</v>
      </c>
      <c r="D94" s="177" t="s">
        <v>528</v>
      </c>
      <c r="E94" s="182"/>
    </row>
    <row r="95" s="166" customFormat="1" ht="33" spans="1:5">
      <c r="A95" s="176"/>
      <c r="B95" s="176"/>
      <c r="C95" s="176"/>
      <c r="D95" s="177" t="s">
        <v>529</v>
      </c>
      <c r="E95" s="183"/>
    </row>
    <row r="96" s="166" customFormat="1" ht="29" customHeight="1" spans="1:5">
      <c r="A96" s="176"/>
      <c r="B96" s="176"/>
      <c r="C96" s="176"/>
      <c r="D96" s="177" t="s">
        <v>530</v>
      </c>
      <c r="E96" s="183"/>
    </row>
    <row r="97" s="166" customFormat="1" ht="33" spans="1:5">
      <c r="A97" s="176"/>
      <c r="B97" s="176"/>
      <c r="C97" s="176"/>
      <c r="D97" s="177" t="s">
        <v>531</v>
      </c>
      <c r="E97" s="183"/>
    </row>
    <row r="98" s="166" customFormat="1" ht="27" customHeight="1" spans="1:5">
      <c r="A98" s="176"/>
      <c r="B98" s="176"/>
      <c r="C98" s="176"/>
      <c r="D98" s="177" t="s">
        <v>532</v>
      </c>
      <c r="E98" s="183"/>
    </row>
    <row r="99" s="166" customFormat="1" ht="33" spans="1:5">
      <c r="A99" s="176"/>
      <c r="B99" s="176"/>
      <c r="C99" s="176"/>
      <c r="D99" s="177" t="s">
        <v>533</v>
      </c>
      <c r="E99" s="183"/>
    </row>
    <row r="100" s="166" customFormat="1" ht="33" spans="1:5">
      <c r="A100" s="176"/>
      <c r="B100" s="176"/>
      <c r="C100" s="176"/>
      <c r="D100" s="177" t="s">
        <v>534</v>
      </c>
      <c r="E100" s="183"/>
    </row>
    <row r="101" s="166" customFormat="1" ht="33" spans="1:5">
      <c r="A101" s="176"/>
      <c r="B101" s="176"/>
      <c r="C101" s="176"/>
      <c r="D101" s="177" t="s">
        <v>535</v>
      </c>
      <c r="E101" s="183"/>
    </row>
    <row r="102" s="166" customFormat="1" ht="33" spans="1:5">
      <c r="A102" s="176"/>
      <c r="B102" s="176"/>
      <c r="C102" s="176"/>
      <c r="D102" s="177" t="s">
        <v>536</v>
      </c>
      <c r="E102" s="183"/>
    </row>
    <row r="103" s="166" customFormat="1" spans="1:5">
      <c r="A103" s="176"/>
      <c r="B103" s="176"/>
      <c r="C103" s="176"/>
      <c r="D103" s="177" t="s">
        <v>537</v>
      </c>
      <c r="E103" s="184"/>
    </row>
    <row r="104" s="166" customFormat="1" ht="33" spans="1:5">
      <c r="A104" s="176">
        <v>4</v>
      </c>
      <c r="B104" s="176" t="s">
        <v>538</v>
      </c>
      <c r="C104" s="176" t="s">
        <v>538</v>
      </c>
      <c r="D104" s="177" t="s">
        <v>539</v>
      </c>
      <c r="E104" s="182"/>
    </row>
    <row r="105" s="166" customFormat="1" ht="49.5" spans="1:5">
      <c r="A105" s="176"/>
      <c r="B105" s="176"/>
      <c r="C105" s="176"/>
      <c r="D105" s="177" t="s">
        <v>540</v>
      </c>
      <c r="E105" s="183"/>
    </row>
    <row r="106" s="166" customFormat="1" ht="33" spans="1:5">
      <c r="A106" s="176"/>
      <c r="B106" s="176"/>
      <c r="C106" s="176"/>
      <c r="D106" s="177" t="s">
        <v>541</v>
      </c>
      <c r="E106" s="183"/>
    </row>
    <row r="107" s="166" customFormat="1" ht="33" spans="1:5">
      <c r="A107" s="176"/>
      <c r="B107" s="176"/>
      <c r="C107" s="176"/>
      <c r="D107" s="177" t="s">
        <v>542</v>
      </c>
      <c r="E107" s="183"/>
    </row>
    <row r="108" s="166" customFormat="1" ht="33" spans="1:5">
      <c r="A108" s="176"/>
      <c r="B108" s="176"/>
      <c r="C108" s="176"/>
      <c r="D108" s="177" t="s">
        <v>543</v>
      </c>
      <c r="E108" s="183"/>
    </row>
    <row r="109" s="166" customFormat="1" ht="33" spans="1:5">
      <c r="A109" s="176"/>
      <c r="B109" s="176"/>
      <c r="C109" s="176"/>
      <c r="D109" s="177" t="s">
        <v>544</v>
      </c>
      <c r="E109" s="183"/>
    </row>
    <row r="110" s="166" customFormat="1" ht="33" spans="1:5">
      <c r="A110" s="176"/>
      <c r="B110" s="176"/>
      <c r="C110" s="176"/>
      <c r="D110" s="177" t="s">
        <v>545</v>
      </c>
      <c r="E110" s="183"/>
    </row>
    <row r="111" s="166" customFormat="1" spans="1:5">
      <c r="A111" s="176"/>
      <c r="B111" s="176"/>
      <c r="C111" s="176"/>
      <c r="D111" s="177" t="s">
        <v>546</v>
      </c>
      <c r="E111" s="183"/>
    </row>
    <row r="112" s="166" customFormat="1" spans="1:5">
      <c r="A112" s="176"/>
      <c r="B112" s="176"/>
      <c r="C112" s="176"/>
      <c r="D112" s="177" t="s">
        <v>547</v>
      </c>
      <c r="E112" s="183"/>
    </row>
    <row r="113" s="166" customFormat="1" ht="33" spans="1:5">
      <c r="A113" s="176"/>
      <c r="B113" s="176"/>
      <c r="C113" s="176"/>
      <c r="D113" s="177" t="s">
        <v>548</v>
      </c>
      <c r="E113" s="183"/>
    </row>
    <row r="114" s="166" customFormat="1" ht="49.5" spans="1:5">
      <c r="A114" s="176"/>
      <c r="B114" s="176"/>
      <c r="C114" s="176"/>
      <c r="D114" s="177" t="s">
        <v>549</v>
      </c>
      <c r="E114" s="184"/>
    </row>
    <row r="115" s="166" customFormat="1" ht="33" spans="1:5">
      <c r="A115" s="176">
        <v>5</v>
      </c>
      <c r="B115" s="176" t="s">
        <v>406</v>
      </c>
      <c r="C115" s="176" t="s">
        <v>407</v>
      </c>
      <c r="D115" s="177" t="s">
        <v>408</v>
      </c>
      <c r="E115" s="185" t="s">
        <v>590</v>
      </c>
    </row>
    <row r="116" s="166" customFormat="1" ht="33" spans="1:5">
      <c r="A116" s="176"/>
      <c r="B116" s="176"/>
      <c r="C116" s="176"/>
      <c r="D116" s="177" t="s">
        <v>409</v>
      </c>
      <c r="E116" s="185"/>
    </row>
    <row r="117" s="166" customFormat="1" ht="33" spans="1:5">
      <c r="A117" s="176"/>
      <c r="B117" s="176"/>
      <c r="C117" s="176"/>
      <c r="D117" s="177" t="s">
        <v>410</v>
      </c>
      <c r="E117" s="185"/>
    </row>
    <row r="118" s="166" customFormat="1" ht="33" spans="1:5">
      <c r="A118" s="176"/>
      <c r="B118" s="176"/>
      <c r="C118" s="176"/>
      <c r="D118" s="177" t="s">
        <v>411</v>
      </c>
      <c r="E118" s="185"/>
    </row>
    <row r="119" s="166" customFormat="1" ht="33" spans="1:5">
      <c r="A119" s="176"/>
      <c r="B119" s="176"/>
      <c r="C119" s="176"/>
      <c r="D119" s="177" t="s">
        <v>412</v>
      </c>
      <c r="E119" s="185"/>
    </row>
    <row r="120" s="166" customFormat="1" ht="33" spans="1:5">
      <c r="A120" s="176"/>
      <c r="B120" s="176"/>
      <c r="C120" s="176"/>
      <c r="D120" s="177" t="s">
        <v>413</v>
      </c>
      <c r="E120" s="185"/>
    </row>
    <row r="121" s="166" customFormat="1" ht="33" spans="1:5">
      <c r="A121" s="176"/>
      <c r="B121" s="176"/>
      <c r="C121" s="176"/>
      <c r="D121" s="177" t="s">
        <v>414</v>
      </c>
      <c r="E121" s="185"/>
    </row>
    <row r="122" s="166" customFormat="1" ht="33" spans="1:5">
      <c r="A122" s="176"/>
      <c r="B122" s="176"/>
      <c r="C122" s="176" t="s">
        <v>550</v>
      </c>
      <c r="D122" s="177" t="s">
        <v>551</v>
      </c>
      <c r="E122" s="186"/>
    </row>
    <row r="123" s="166" customFormat="1" spans="1:5">
      <c r="A123" s="176"/>
      <c r="B123" s="176"/>
      <c r="C123" s="176"/>
      <c r="D123" s="177" t="s">
        <v>552</v>
      </c>
      <c r="E123" s="186"/>
    </row>
    <row r="124" s="166" customFormat="1" spans="1:5">
      <c r="A124" s="176"/>
      <c r="B124" s="176"/>
      <c r="C124" s="176"/>
      <c r="D124" s="177" t="s">
        <v>553</v>
      </c>
      <c r="E124" s="186"/>
    </row>
    <row r="125" s="166" customFormat="1" spans="1:5">
      <c r="A125" s="176"/>
      <c r="B125" s="176"/>
      <c r="C125" s="176"/>
      <c r="D125" s="177" t="s">
        <v>554</v>
      </c>
      <c r="E125" s="186"/>
    </row>
    <row r="126" s="166" customFormat="1" ht="33" spans="1:5">
      <c r="A126" s="176"/>
      <c r="B126" s="176"/>
      <c r="C126" s="176"/>
      <c r="D126" s="177" t="s">
        <v>555</v>
      </c>
      <c r="E126" s="186"/>
    </row>
    <row r="127" s="166" customFormat="1" spans="1:5">
      <c r="A127" s="176"/>
      <c r="B127" s="176"/>
      <c r="C127" s="176"/>
      <c r="D127" s="177" t="s">
        <v>556</v>
      </c>
      <c r="E127" s="186"/>
    </row>
    <row r="128" s="166" customFormat="1" ht="33" spans="1:5">
      <c r="A128" s="176"/>
      <c r="B128" s="176"/>
      <c r="C128" s="176"/>
      <c r="D128" s="177" t="s">
        <v>557</v>
      </c>
      <c r="E128" s="186"/>
    </row>
    <row r="129" s="166" customFormat="1" ht="49.5" spans="1:5">
      <c r="A129" s="176"/>
      <c r="B129" s="176"/>
      <c r="C129" s="176"/>
      <c r="D129" s="177" t="s">
        <v>558</v>
      </c>
      <c r="E129" s="186"/>
    </row>
    <row r="130" s="166" customFormat="1" ht="33" spans="1:5">
      <c r="A130" s="176"/>
      <c r="B130" s="176"/>
      <c r="C130" s="176"/>
      <c r="D130" s="177" t="s">
        <v>559</v>
      </c>
      <c r="E130" s="186"/>
    </row>
    <row r="131" s="166" customFormat="1" ht="33" spans="1:5">
      <c r="A131" s="176"/>
      <c r="B131" s="176"/>
      <c r="C131" s="176"/>
      <c r="D131" s="177" t="s">
        <v>560</v>
      </c>
      <c r="E131" s="186"/>
    </row>
    <row r="132" s="166" customFormat="1" spans="1:5">
      <c r="A132" s="176"/>
      <c r="B132" s="176"/>
      <c r="C132" s="176"/>
      <c r="D132" s="177" t="s">
        <v>561</v>
      </c>
      <c r="E132" s="186"/>
    </row>
    <row r="133" s="166" customFormat="1" ht="33" spans="1:5">
      <c r="A133" s="176"/>
      <c r="B133" s="176"/>
      <c r="C133" s="176" t="s">
        <v>562</v>
      </c>
      <c r="D133" s="177" t="s">
        <v>563</v>
      </c>
      <c r="E133" s="186"/>
    </row>
    <row r="134" s="166" customFormat="1" ht="33" spans="1:5">
      <c r="A134" s="176"/>
      <c r="B134" s="176"/>
      <c r="C134" s="176"/>
      <c r="D134" s="177" t="s">
        <v>564</v>
      </c>
      <c r="E134" s="186"/>
    </row>
    <row r="135" s="166" customFormat="1" ht="49.5" spans="1:5">
      <c r="A135" s="176"/>
      <c r="B135" s="176"/>
      <c r="C135" s="176"/>
      <c r="D135" s="177" t="s">
        <v>565</v>
      </c>
      <c r="E135" s="186"/>
    </row>
    <row r="136" s="166" customFormat="1" ht="66" spans="1:5">
      <c r="A136" s="176"/>
      <c r="B136" s="176"/>
      <c r="C136" s="176"/>
      <c r="D136" s="177" t="s">
        <v>566</v>
      </c>
      <c r="E136" s="186"/>
    </row>
    <row r="137" s="166" customFormat="1" ht="49.5" spans="1:5">
      <c r="A137" s="176"/>
      <c r="B137" s="176"/>
      <c r="C137" s="176"/>
      <c r="D137" s="177" t="s">
        <v>567</v>
      </c>
      <c r="E137" s="186"/>
    </row>
    <row r="138" s="166" customFormat="1" ht="33" spans="1:5">
      <c r="A138" s="176"/>
      <c r="B138" s="176"/>
      <c r="C138" s="176"/>
      <c r="D138" s="177" t="s">
        <v>568</v>
      </c>
      <c r="E138" s="186"/>
    </row>
    <row r="139" s="166" customFormat="1" ht="33" spans="1:5">
      <c r="A139" s="176"/>
      <c r="B139" s="176"/>
      <c r="C139" s="176"/>
      <c r="D139" s="177" t="s">
        <v>569</v>
      </c>
      <c r="E139" s="186"/>
    </row>
    <row r="140" s="166" customFormat="1" ht="33" spans="1:5">
      <c r="A140" s="176"/>
      <c r="B140" s="176"/>
      <c r="C140" s="176" t="s">
        <v>570</v>
      </c>
      <c r="D140" s="177" t="s">
        <v>563</v>
      </c>
      <c r="E140" s="186"/>
    </row>
    <row r="141" s="166" customFormat="1" ht="33" spans="1:5">
      <c r="A141" s="176"/>
      <c r="B141" s="176"/>
      <c r="C141" s="176"/>
      <c r="D141" s="177" t="s">
        <v>564</v>
      </c>
      <c r="E141" s="186"/>
    </row>
    <row r="142" s="166" customFormat="1" ht="49.5" spans="1:5">
      <c r="A142" s="176"/>
      <c r="B142" s="176"/>
      <c r="C142" s="176"/>
      <c r="D142" s="177" t="s">
        <v>565</v>
      </c>
      <c r="E142" s="186"/>
    </row>
    <row r="143" s="166" customFormat="1" ht="66" spans="1:5">
      <c r="A143" s="176"/>
      <c r="B143" s="176"/>
      <c r="C143" s="176"/>
      <c r="D143" s="177" t="s">
        <v>566</v>
      </c>
      <c r="E143" s="186"/>
    </row>
    <row r="144" s="166" customFormat="1" ht="49.5" spans="1:5">
      <c r="A144" s="176"/>
      <c r="B144" s="176"/>
      <c r="C144" s="176"/>
      <c r="D144" s="177" t="s">
        <v>571</v>
      </c>
      <c r="E144" s="186"/>
    </row>
    <row r="145" s="166" customFormat="1" ht="33" spans="1:5">
      <c r="A145" s="176"/>
      <c r="B145" s="176"/>
      <c r="C145" s="176"/>
      <c r="D145" s="177" t="s">
        <v>568</v>
      </c>
      <c r="E145" s="186"/>
    </row>
    <row r="146" s="166" customFormat="1" ht="33" spans="1:5">
      <c r="A146" s="176"/>
      <c r="B146" s="176"/>
      <c r="C146" s="176"/>
      <c r="D146" s="177" t="s">
        <v>569</v>
      </c>
      <c r="E146" s="186"/>
    </row>
    <row r="147" s="166" customFormat="1" ht="33" spans="1:5">
      <c r="A147" s="176">
        <v>6</v>
      </c>
      <c r="B147" s="176" t="s">
        <v>415</v>
      </c>
      <c r="C147" s="176" t="s">
        <v>416</v>
      </c>
      <c r="D147" s="177" t="s">
        <v>417</v>
      </c>
      <c r="E147" s="185" t="s">
        <v>590</v>
      </c>
    </row>
    <row r="148" s="166" customFormat="1" ht="49.5" spans="1:5">
      <c r="A148" s="176"/>
      <c r="B148" s="176"/>
      <c r="C148" s="176"/>
      <c r="D148" s="177" t="s">
        <v>418</v>
      </c>
      <c r="E148" s="185"/>
    </row>
    <row r="149" s="166" customFormat="1" ht="33" spans="1:5">
      <c r="A149" s="176"/>
      <c r="B149" s="176"/>
      <c r="C149" s="176"/>
      <c r="D149" s="177" t="s">
        <v>419</v>
      </c>
      <c r="E149" s="185"/>
    </row>
    <row r="150" s="166" customFormat="1" ht="33" spans="1:5">
      <c r="A150" s="176"/>
      <c r="B150" s="176"/>
      <c r="C150" s="176"/>
      <c r="D150" s="177" t="s">
        <v>420</v>
      </c>
      <c r="E150" s="185"/>
    </row>
    <row r="151" s="166" customFormat="1" ht="33" spans="1:5">
      <c r="A151" s="176"/>
      <c r="B151" s="176"/>
      <c r="C151" s="176"/>
      <c r="D151" s="177" t="s">
        <v>421</v>
      </c>
      <c r="E151" s="185"/>
    </row>
    <row r="152" s="166" customFormat="1" ht="49.5" spans="1:5">
      <c r="A152" s="176"/>
      <c r="B152" s="176"/>
      <c r="C152" s="176"/>
      <c r="D152" s="177" t="s">
        <v>422</v>
      </c>
      <c r="E152" s="185"/>
    </row>
    <row r="153" s="166" customFormat="1" ht="49.5" spans="1:5">
      <c r="A153" s="176"/>
      <c r="B153" s="176"/>
      <c r="C153" s="176"/>
      <c r="D153" s="177" t="s">
        <v>423</v>
      </c>
      <c r="E153" s="185"/>
    </row>
    <row r="154" s="166" customFormat="1" ht="33" spans="1:5">
      <c r="A154" s="176"/>
      <c r="B154" s="176"/>
      <c r="C154" s="176"/>
      <c r="D154" s="177" t="s">
        <v>424</v>
      </c>
      <c r="E154" s="185"/>
    </row>
    <row r="155" s="166" customFormat="1" ht="49.5" spans="1:5">
      <c r="A155" s="176"/>
      <c r="B155" s="176"/>
      <c r="C155" s="176"/>
      <c r="D155" s="177" t="s">
        <v>425</v>
      </c>
      <c r="E155" s="185"/>
    </row>
    <row r="156" s="166" customFormat="1" ht="49.5" spans="1:5">
      <c r="A156" s="176"/>
      <c r="B156" s="176"/>
      <c r="C156" s="176"/>
      <c r="D156" s="177" t="s">
        <v>426</v>
      </c>
      <c r="E156" s="185"/>
    </row>
    <row r="157" s="166" customFormat="1" spans="1:5">
      <c r="A157" s="176"/>
      <c r="B157" s="176"/>
      <c r="C157" s="176"/>
      <c r="D157" s="177" t="s">
        <v>427</v>
      </c>
      <c r="E157" s="185"/>
    </row>
    <row r="158" s="166" customFormat="1" ht="33" spans="1:5">
      <c r="A158" s="176"/>
      <c r="B158" s="176"/>
      <c r="C158" s="176"/>
      <c r="D158" s="177" t="s">
        <v>428</v>
      </c>
      <c r="E158" s="185"/>
    </row>
    <row r="159" s="166" customFormat="1" ht="33" spans="1:5">
      <c r="A159" s="176"/>
      <c r="B159" s="176"/>
      <c r="C159" s="176"/>
      <c r="D159" s="177" t="s">
        <v>429</v>
      </c>
      <c r="E159" s="185"/>
    </row>
    <row r="160" s="166" customFormat="1" ht="33" spans="1:5">
      <c r="A160" s="176"/>
      <c r="B160" s="176"/>
      <c r="C160" s="176"/>
      <c r="D160" s="177" t="s">
        <v>430</v>
      </c>
      <c r="E160" s="185"/>
    </row>
    <row r="161" s="166" customFormat="1" ht="66" spans="1:5">
      <c r="A161" s="176"/>
      <c r="B161" s="176"/>
      <c r="C161" s="176"/>
      <c r="D161" s="177" t="s">
        <v>431</v>
      </c>
      <c r="E161" s="185"/>
    </row>
    <row r="162" s="166" customFormat="1" ht="49.5" spans="1:5">
      <c r="A162" s="176"/>
      <c r="B162" s="176"/>
      <c r="C162" s="176"/>
      <c r="D162" s="177" t="s">
        <v>432</v>
      </c>
      <c r="E162" s="185"/>
    </row>
    <row r="163" s="166" customFormat="1" ht="33" spans="1:5">
      <c r="A163" s="176"/>
      <c r="B163" s="176"/>
      <c r="C163" s="176" t="s">
        <v>433</v>
      </c>
      <c r="D163" s="177" t="s">
        <v>434</v>
      </c>
      <c r="E163" s="185"/>
    </row>
    <row r="164" s="166" customFormat="1" ht="33" spans="1:5">
      <c r="A164" s="176"/>
      <c r="B164" s="176"/>
      <c r="C164" s="176"/>
      <c r="D164" s="177" t="s">
        <v>435</v>
      </c>
      <c r="E164" s="185"/>
    </row>
    <row r="165" s="166" customFormat="1" ht="33" spans="1:5">
      <c r="A165" s="176"/>
      <c r="B165" s="176"/>
      <c r="C165" s="176"/>
      <c r="D165" s="177" t="s">
        <v>436</v>
      </c>
      <c r="E165" s="185"/>
    </row>
    <row r="166" s="166" customFormat="1" ht="33" spans="1:5">
      <c r="A166" s="176"/>
      <c r="B166" s="176"/>
      <c r="C166" s="176"/>
      <c r="D166" s="177" t="s">
        <v>437</v>
      </c>
      <c r="E166" s="185"/>
    </row>
    <row r="167" s="166" customFormat="1" ht="49.5" spans="1:5">
      <c r="A167" s="176"/>
      <c r="B167" s="176"/>
      <c r="C167" s="176"/>
      <c r="D167" s="177" t="s">
        <v>438</v>
      </c>
      <c r="E167" s="185"/>
    </row>
    <row r="168" s="166" customFormat="1" ht="33" spans="1:5">
      <c r="A168" s="176"/>
      <c r="B168" s="176"/>
      <c r="C168" s="176"/>
      <c r="D168" s="177" t="s">
        <v>439</v>
      </c>
      <c r="E168" s="185"/>
    </row>
    <row r="169" s="166" customFormat="1" ht="33" spans="1:5">
      <c r="A169" s="176"/>
      <c r="B169" s="176"/>
      <c r="C169" s="176"/>
      <c r="D169" s="177" t="s">
        <v>440</v>
      </c>
      <c r="E169" s="185"/>
    </row>
    <row r="170" s="166" customFormat="1" ht="33" spans="1:5">
      <c r="A170" s="176"/>
      <c r="B170" s="176"/>
      <c r="C170" s="176"/>
      <c r="D170" s="177" t="s">
        <v>441</v>
      </c>
      <c r="E170" s="185"/>
    </row>
    <row r="171" s="166" customFormat="1" ht="33" spans="1:5">
      <c r="A171" s="176"/>
      <c r="B171" s="176"/>
      <c r="C171" s="176"/>
      <c r="D171" s="177" t="s">
        <v>442</v>
      </c>
      <c r="E171" s="185"/>
    </row>
    <row r="172" s="166" customFormat="1" ht="33" spans="1:5">
      <c r="A172" s="176"/>
      <c r="B172" s="176"/>
      <c r="C172" s="176"/>
      <c r="D172" s="177" t="s">
        <v>443</v>
      </c>
      <c r="E172" s="185"/>
    </row>
    <row r="173" s="166" customFormat="1" ht="33" spans="1:5">
      <c r="A173" s="176"/>
      <c r="B173" s="176"/>
      <c r="C173" s="176"/>
      <c r="D173" s="177" t="s">
        <v>444</v>
      </c>
      <c r="E173" s="185"/>
    </row>
    <row r="174" s="166" customFormat="1" ht="33" spans="1:5">
      <c r="A174" s="176"/>
      <c r="B174" s="176"/>
      <c r="C174" s="176"/>
      <c r="D174" s="177" t="s">
        <v>445</v>
      </c>
      <c r="E174" s="185"/>
    </row>
    <row r="175" s="166" customFormat="1" ht="33" spans="1:5">
      <c r="A175" s="176"/>
      <c r="B175" s="176"/>
      <c r="C175" s="176"/>
      <c r="D175" s="177" t="s">
        <v>446</v>
      </c>
      <c r="E175" s="185"/>
    </row>
    <row r="176" s="166" customFormat="1" ht="33" spans="1:5">
      <c r="A176" s="176"/>
      <c r="B176" s="176"/>
      <c r="C176" s="176"/>
      <c r="D176" s="177" t="s">
        <v>447</v>
      </c>
      <c r="E176" s="185"/>
    </row>
    <row r="177" s="166" customFormat="1" ht="33" spans="1:5">
      <c r="A177" s="176"/>
      <c r="B177" s="176"/>
      <c r="C177" s="176"/>
      <c r="D177" s="177" t="s">
        <v>448</v>
      </c>
      <c r="E177" s="185"/>
    </row>
    <row r="178" s="166" customFormat="1" ht="33" spans="1:5">
      <c r="A178" s="176"/>
      <c r="B178" s="176"/>
      <c r="C178" s="176"/>
      <c r="D178" s="177" t="s">
        <v>449</v>
      </c>
      <c r="E178" s="185"/>
    </row>
    <row r="179" s="166" customFormat="1" ht="33" spans="1:5">
      <c r="A179" s="176"/>
      <c r="B179" s="176"/>
      <c r="C179" s="176"/>
      <c r="D179" s="177" t="s">
        <v>450</v>
      </c>
      <c r="E179" s="185"/>
    </row>
    <row r="180" s="166" customFormat="1" ht="33" spans="1:5">
      <c r="A180" s="176"/>
      <c r="B180" s="176"/>
      <c r="C180" s="176" t="s">
        <v>451</v>
      </c>
      <c r="D180" s="177" t="s">
        <v>452</v>
      </c>
      <c r="E180" s="185"/>
    </row>
    <row r="181" s="166" customFormat="1" ht="49.5" spans="1:5">
      <c r="A181" s="176"/>
      <c r="B181" s="176"/>
      <c r="C181" s="176"/>
      <c r="D181" s="177" t="s">
        <v>453</v>
      </c>
      <c r="E181" s="185"/>
    </row>
    <row r="182" s="166" customFormat="1" ht="33" spans="1:5">
      <c r="A182" s="176"/>
      <c r="B182" s="176"/>
      <c r="C182" s="176"/>
      <c r="D182" s="177" t="s">
        <v>454</v>
      </c>
      <c r="E182" s="185"/>
    </row>
    <row r="183" s="166" customFormat="1" ht="35" customHeight="1" spans="1:5">
      <c r="A183" s="176"/>
      <c r="B183" s="176"/>
      <c r="C183" s="176"/>
      <c r="D183" s="177" t="s">
        <v>455</v>
      </c>
      <c r="E183" s="185"/>
    </row>
    <row r="184" s="166" customFormat="1" ht="33" spans="1:5">
      <c r="A184" s="176"/>
      <c r="B184" s="176"/>
      <c r="C184" s="176"/>
      <c r="D184" s="177" t="s">
        <v>456</v>
      </c>
      <c r="E184" s="185"/>
    </row>
    <row r="185" s="166" customFormat="1" ht="33" spans="1:5">
      <c r="A185" s="176"/>
      <c r="B185" s="176"/>
      <c r="C185" s="176"/>
      <c r="D185" s="177" t="s">
        <v>457</v>
      </c>
      <c r="E185" s="185"/>
    </row>
    <row r="186" s="166" customFormat="1" ht="33" spans="1:5">
      <c r="A186" s="176"/>
      <c r="B186" s="176"/>
      <c r="C186" s="176"/>
      <c r="D186" s="177" t="s">
        <v>458</v>
      </c>
      <c r="E186" s="185"/>
    </row>
    <row r="187" s="166" customFormat="1" ht="33" spans="1:5">
      <c r="A187" s="176"/>
      <c r="B187" s="176"/>
      <c r="C187" s="176"/>
      <c r="D187" s="177" t="s">
        <v>459</v>
      </c>
      <c r="E187" s="185"/>
    </row>
    <row r="188" s="166" customFormat="1" ht="33" spans="1:5">
      <c r="A188" s="176"/>
      <c r="B188" s="176"/>
      <c r="C188" s="176"/>
      <c r="D188" s="177" t="s">
        <v>460</v>
      </c>
      <c r="E188" s="185"/>
    </row>
    <row r="189" s="166" customFormat="1" ht="33" spans="1:5">
      <c r="A189" s="176"/>
      <c r="B189" s="176"/>
      <c r="C189" s="176"/>
      <c r="D189" s="177" t="s">
        <v>461</v>
      </c>
      <c r="E189" s="185"/>
    </row>
    <row r="190" s="166" customFormat="1" ht="49.5" spans="1:5">
      <c r="A190" s="176"/>
      <c r="B190" s="176"/>
      <c r="C190" s="176" t="s">
        <v>572</v>
      </c>
      <c r="D190" s="177" t="s">
        <v>573</v>
      </c>
      <c r="E190" s="182"/>
    </row>
    <row r="191" s="166" customFormat="1" ht="33" spans="1:5">
      <c r="A191" s="176"/>
      <c r="B191" s="176"/>
      <c r="C191" s="176"/>
      <c r="D191" s="177" t="s">
        <v>574</v>
      </c>
      <c r="E191" s="183"/>
    </row>
    <row r="192" s="166" customFormat="1" spans="1:5">
      <c r="A192" s="176"/>
      <c r="B192" s="176"/>
      <c r="C192" s="176"/>
      <c r="D192" s="177" t="s">
        <v>575</v>
      </c>
      <c r="E192" s="184"/>
    </row>
    <row r="193" s="166" customFormat="1" ht="33" spans="1:16">
      <c r="A193" s="176"/>
      <c r="B193" s="176"/>
      <c r="C193" s="176" t="s">
        <v>576</v>
      </c>
      <c r="D193" s="177" t="s">
        <v>577</v>
      </c>
      <c r="E193" s="182"/>
    </row>
    <row r="194" s="166" customFormat="1" ht="33" spans="1:16">
      <c r="A194" s="176"/>
      <c r="B194" s="176"/>
      <c r="C194" s="176"/>
      <c r="D194" s="177" t="s">
        <v>578</v>
      </c>
      <c r="E194" s="183"/>
    </row>
    <row r="195" s="166" customFormat="1" ht="49.5" spans="1:16">
      <c r="A195" s="176"/>
      <c r="B195" s="176"/>
      <c r="C195" s="176"/>
      <c r="D195" s="177" t="s">
        <v>579</v>
      </c>
      <c r="E195" s="183"/>
    </row>
    <row r="196" s="166" customFormat="1" ht="49.5" spans="1:16">
      <c r="A196" s="176"/>
      <c r="B196" s="176"/>
      <c r="C196" s="176"/>
      <c r="D196" s="177" t="s">
        <v>580</v>
      </c>
      <c r="E196" s="184"/>
    </row>
    <row r="197" s="166" customFormat="1" ht="33" spans="1:16">
      <c r="A197" s="187">
        <v>7</v>
      </c>
      <c r="B197" s="187" t="s">
        <v>581</v>
      </c>
      <c r="C197" s="188" t="s">
        <v>582</v>
      </c>
      <c r="D197" s="177" t="s">
        <v>583</v>
      </c>
      <c r="E197" s="182"/>
    </row>
    <row r="198" s="167" customFormat="1" ht="33" spans="1:16">
      <c r="A198" s="189"/>
      <c r="B198" s="189"/>
      <c r="C198" s="190"/>
      <c r="D198" s="177" t="s">
        <v>584</v>
      </c>
      <c r="E198" s="183"/>
      <c r="F198" s="191"/>
      <c r="G198" s="191"/>
      <c r="H198" s="191"/>
      <c r="I198" s="191"/>
      <c r="J198" s="191"/>
      <c r="K198" s="191"/>
      <c r="L198" s="191"/>
      <c r="M198" s="191"/>
      <c r="N198" s="191"/>
      <c r="O198" s="191"/>
      <c r="P198" s="191"/>
    </row>
    <row r="199" s="168" customFormat="1" spans="1:16">
      <c r="A199" s="189"/>
      <c r="B199" s="189"/>
      <c r="C199" s="190"/>
      <c r="D199" s="192" t="s">
        <v>585</v>
      </c>
      <c r="E199" s="183"/>
      <c r="F199" s="191"/>
      <c r="G199" s="191"/>
      <c r="H199" s="191"/>
      <c r="I199" s="191"/>
      <c r="J199" s="191"/>
      <c r="K199" s="191"/>
      <c r="L199" s="191"/>
      <c r="M199" s="191"/>
      <c r="N199" s="191"/>
      <c r="O199" s="191"/>
      <c r="P199" s="191"/>
    </row>
    <row r="200" s="168" customFormat="1" ht="33" spans="1:16">
      <c r="A200" s="189"/>
      <c r="B200" s="189"/>
      <c r="C200" s="190"/>
      <c r="D200" s="177" t="s">
        <v>586</v>
      </c>
      <c r="E200" s="183"/>
      <c r="F200" s="191"/>
      <c r="G200" s="191"/>
      <c r="H200" s="191"/>
      <c r="I200" s="191"/>
      <c r="J200" s="191"/>
      <c r="K200" s="191"/>
      <c r="L200" s="191"/>
      <c r="M200" s="191"/>
      <c r="N200" s="191"/>
      <c r="O200" s="191"/>
      <c r="P200" s="191"/>
    </row>
    <row r="201" s="168" customFormat="1" ht="33" spans="1:16">
      <c r="A201" s="189"/>
      <c r="B201" s="189"/>
      <c r="C201" s="190"/>
      <c r="D201" s="177" t="s">
        <v>587</v>
      </c>
      <c r="E201" s="183"/>
      <c r="F201" s="191"/>
      <c r="G201" s="191"/>
      <c r="H201" s="191"/>
      <c r="I201" s="191"/>
      <c r="J201" s="191"/>
      <c r="K201" s="191"/>
      <c r="L201" s="191"/>
      <c r="M201" s="191"/>
      <c r="N201" s="191"/>
      <c r="O201" s="191"/>
      <c r="P201" s="191"/>
    </row>
    <row r="202" s="168" customFormat="1" spans="1:16">
      <c r="A202" s="189"/>
      <c r="B202" s="189"/>
      <c r="C202" s="190"/>
      <c r="D202" s="192" t="s">
        <v>588</v>
      </c>
      <c r="E202" s="183"/>
      <c r="F202" s="191"/>
      <c r="G202" s="191"/>
      <c r="H202" s="191"/>
      <c r="I202" s="191"/>
      <c r="J202" s="191"/>
      <c r="K202" s="191"/>
      <c r="L202" s="191"/>
      <c r="M202" s="191"/>
      <c r="N202" s="191"/>
      <c r="O202" s="191"/>
      <c r="P202" s="191"/>
    </row>
    <row r="203" s="169" customFormat="1" spans="1:16">
      <c r="A203" s="193"/>
      <c r="B203" s="193"/>
      <c r="C203" s="194"/>
      <c r="D203" s="192" t="s">
        <v>589</v>
      </c>
      <c r="E203" s="184"/>
      <c r="F203" s="191"/>
      <c r="G203" s="191"/>
      <c r="H203" s="191"/>
      <c r="I203" s="191"/>
      <c r="J203" s="191"/>
      <c r="K203" s="191"/>
      <c r="L203" s="191"/>
      <c r="M203" s="191"/>
      <c r="N203" s="191"/>
      <c r="O203" s="191"/>
      <c r="P203" s="191"/>
    </row>
    <row r="204" s="166" customFormat="1" ht="49.5" spans="1:16">
      <c r="A204" s="176">
        <v>8</v>
      </c>
      <c r="B204" s="195" t="s">
        <v>462</v>
      </c>
      <c r="C204" s="196" t="s">
        <v>463</v>
      </c>
      <c r="D204" s="177" t="s">
        <v>464</v>
      </c>
      <c r="E204" s="186" t="s">
        <v>590</v>
      </c>
    </row>
    <row r="205" s="166" customFormat="1" ht="33" spans="1:16">
      <c r="A205" s="176"/>
      <c r="B205" s="197"/>
      <c r="C205" s="196"/>
      <c r="D205" s="177" t="s">
        <v>466</v>
      </c>
      <c r="E205" s="186"/>
    </row>
    <row r="206" s="166" customFormat="1" ht="66" spans="1:16">
      <c r="A206" s="176"/>
      <c r="B206" s="197"/>
      <c r="C206" s="196"/>
      <c r="D206" s="177" t="s">
        <v>467</v>
      </c>
      <c r="E206" s="186"/>
    </row>
    <row r="207" s="166" customFormat="1" ht="82.5" spans="1:16">
      <c r="A207" s="176">
        <v>9</v>
      </c>
      <c r="B207" s="197"/>
      <c r="C207" s="196" t="s">
        <v>468</v>
      </c>
      <c r="D207" s="177" t="s">
        <v>469</v>
      </c>
      <c r="E207" s="186"/>
    </row>
    <row r="208" s="166" customFormat="1" ht="33" spans="1:16">
      <c r="A208" s="176"/>
      <c r="B208" s="197"/>
      <c r="C208" s="196"/>
      <c r="D208" s="177" t="s">
        <v>470</v>
      </c>
      <c r="E208" s="186"/>
    </row>
    <row r="209" s="166" customFormat="1" ht="49.5" spans="1:5">
      <c r="A209" s="176"/>
      <c r="B209" s="197"/>
      <c r="C209" s="196"/>
      <c r="D209" s="177" t="s">
        <v>471</v>
      </c>
      <c r="E209" s="186"/>
    </row>
    <row r="210" s="166" customFormat="1" spans="1:5">
      <c r="A210" s="176"/>
      <c r="B210" s="197"/>
      <c r="C210" s="196"/>
      <c r="D210" s="177" t="s">
        <v>472</v>
      </c>
      <c r="E210" s="186"/>
    </row>
    <row r="211" s="166" customFormat="1" ht="49.5" spans="1:5">
      <c r="A211" s="176"/>
      <c r="B211" s="197"/>
      <c r="C211" s="196"/>
      <c r="D211" s="177" t="s">
        <v>473</v>
      </c>
      <c r="E211" s="186"/>
    </row>
    <row r="212" s="166" customFormat="1" ht="33" spans="1:5">
      <c r="A212" s="176"/>
      <c r="B212" s="197"/>
      <c r="C212" s="196"/>
      <c r="D212" s="177" t="s">
        <v>474</v>
      </c>
      <c r="E212" s="186"/>
    </row>
    <row r="213" s="166" customFormat="1" ht="49.5" spans="1:5">
      <c r="A213" s="176">
        <v>10</v>
      </c>
      <c r="B213" s="197"/>
      <c r="C213" s="196" t="s">
        <v>475</v>
      </c>
      <c r="D213" s="177" t="s">
        <v>476</v>
      </c>
      <c r="E213" s="182" t="s">
        <v>590</v>
      </c>
    </row>
    <row r="214" s="166" customFormat="1" ht="66" spans="1:5">
      <c r="A214" s="176"/>
      <c r="B214" s="197"/>
      <c r="C214" s="196"/>
      <c r="D214" s="177" t="s">
        <v>477</v>
      </c>
      <c r="E214" s="183"/>
    </row>
    <row r="215" s="166" customFormat="1" ht="49.5" spans="1:5">
      <c r="A215" s="176"/>
      <c r="B215" s="197"/>
      <c r="C215" s="196"/>
      <c r="D215" s="177" t="s">
        <v>478</v>
      </c>
      <c r="E215" s="183"/>
    </row>
    <row r="216" s="166" customFormat="1" spans="1:5">
      <c r="A216" s="176"/>
      <c r="B216" s="197"/>
      <c r="C216" s="196"/>
      <c r="D216" s="177" t="s">
        <v>479</v>
      </c>
      <c r="E216" s="183"/>
    </row>
    <row r="217" s="166" customFormat="1" ht="49.5" spans="1:5">
      <c r="A217" s="176"/>
      <c r="B217" s="197"/>
      <c r="C217" s="196"/>
      <c r="D217" s="177" t="s">
        <v>480</v>
      </c>
      <c r="E217" s="183"/>
    </row>
    <row r="218" s="166" customFormat="1" ht="49.5" spans="1:5">
      <c r="A218" s="176"/>
      <c r="B218" s="197"/>
      <c r="C218" s="196"/>
      <c r="D218" s="177" t="s">
        <v>481</v>
      </c>
      <c r="E218" s="183"/>
    </row>
    <row r="219" s="166" customFormat="1" ht="33" spans="1:5">
      <c r="A219" s="176"/>
      <c r="B219" s="197"/>
      <c r="C219" s="196"/>
      <c r="D219" s="177" t="s">
        <v>482</v>
      </c>
      <c r="E219" s="184"/>
    </row>
    <row r="220" s="166" customFormat="1" spans="1:5">
      <c r="A220" s="176">
        <v>11</v>
      </c>
      <c r="B220" s="197"/>
      <c r="C220" s="196" t="s">
        <v>483</v>
      </c>
      <c r="D220" s="177" t="s">
        <v>484</v>
      </c>
      <c r="E220" s="182"/>
    </row>
    <row r="221" s="166" customFormat="1" spans="1:5">
      <c r="A221" s="176"/>
      <c r="B221" s="197"/>
      <c r="C221" s="196"/>
      <c r="D221" s="177" t="s">
        <v>485</v>
      </c>
      <c r="E221" s="183"/>
    </row>
    <row r="222" s="166" customFormat="1" spans="1:5">
      <c r="A222" s="176"/>
      <c r="B222" s="197"/>
      <c r="C222" s="196"/>
      <c r="D222" s="177" t="s">
        <v>486</v>
      </c>
      <c r="E222" s="184"/>
    </row>
    <row r="223" s="166" customFormat="1" ht="33" spans="1:5">
      <c r="A223" s="176">
        <v>12</v>
      </c>
      <c r="B223" s="197"/>
      <c r="C223" s="196" t="s">
        <v>487</v>
      </c>
      <c r="D223" s="177" t="s">
        <v>488</v>
      </c>
      <c r="E223" s="182"/>
    </row>
    <row r="224" s="166" customFormat="1" ht="33" spans="1:5">
      <c r="A224" s="176"/>
      <c r="B224" s="197"/>
      <c r="C224" s="196"/>
      <c r="D224" s="177" t="s">
        <v>489</v>
      </c>
      <c r="E224" s="183"/>
    </row>
    <row r="225" s="166" customFormat="1" ht="35.75" customHeight="1" spans="1:5">
      <c r="A225" s="176"/>
      <c r="B225" s="197"/>
      <c r="C225" s="196"/>
      <c r="D225" s="177" t="s">
        <v>490</v>
      </c>
      <c r="E225" s="183"/>
    </row>
    <row r="226" s="166" customFormat="1" ht="33" spans="1:5">
      <c r="A226" s="176"/>
      <c r="B226" s="197"/>
      <c r="C226" s="196"/>
      <c r="D226" s="177" t="s">
        <v>491</v>
      </c>
      <c r="E226" s="183"/>
    </row>
    <row r="227" s="166" customFormat="1" ht="33" spans="1:5">
      <c r="A227" s="176"/>
      <c r="B227" s="197"/>
      <c r="C227" s="196"/>
      <c r="D227" s="177" t="s">
        <v>492</v>
      </c>
      <c r="E227" s="184"/>
    </row>
    <row r="228" s="166" customFormat="1" ht="63" customHeight="1" spans="1:5">
      <c r="A228" s="198"/>
      <c r="B228" s="198"/>
      <c r="C228" s="198"/>
      <c r="D228" s="172"/>
      <c r="E228" s="173"/>
    </row>
  </sheetData>
  <mergeCells count="73">
    <mergeCell ref="A1:E1"/>
    <mergeCell ref="A228:C228"/>
    <mergeCell ref="A2:A3"/>
    <mergeCell ref="A4:A8"/>
    <mergeCell ref="A9:A82"/>
    <mergeCell ref="A83:A103"/>
    <mergeCell ref="A104:A114"/>
    <mergeCell ref="A115:A146"/>
    <mergeCell ref="A147:A196"/>
    <mergeCell ref="A197:A203"/>
    <mergeCell ref="A204:A206"/>
    <mergeCell ref="A207:A212"/>
    <mergeCell ref="A213:A219"/>
    <mergeCell ref="A220:A222"/>
    <mergeCell ref="A223:A227"/>
    <mergeCell ref="B2:B3"/>
    <mergeCell ref="B4:B8"/>
    <mergeCell ref="B9:B82"/>
    <mergeCell ref="B83:B103"/>
    <mergeCell ref="B104:B114"/>
    <mergeCell ref="B115:B146"/>
    <mergeCell ref="B147:B196"/>
    <mergeCell ref="B197:B203"/>
    <mergeCell ref="B204:B227"/>
    <mergeCell ref="C2:C3"/>
    <mergeCell ref="C5:C7"/>
    <mergeCell ref="C9:C21"/>
    <mergeCell ref="C22:C27"/>
    <mergeCell ref="C28:C35"/>
    <mergeCell ref="C36:C45"/>
    <mergeCell ref="C46:C56"/>
    <mergeCell ref="C57:C61"/>
    <mergeCell ref="C62:C70"/>
    <mergeCell ref="C71:C73"/>
    <mergeCell ref="C74:C82"/>
    <mergeCell ref="C83:C93"/>
    <mergeCell ref="C94:C103"/>
    <mergeCell ref="C104:C114"/>
    <mergeCell ref="C115:C121"/>
    <mergeCell ref="C122:C132"/>
    <mergeCell ref="C133:C139"/>
    <mergeCell ref="C140:C146"/>
    <mergeCell ref="C147:C162"/>
    <mergeCell ref="C163:C179"/>
    <mergeCell ref="C180:C189"/>
    <mergeCell ref="C190:C192"/>
    <mergeCell ref="C193:C196"/>
    <mergeCell ref="C197:C203"/>
    <mergeCell ref="C204:C206"/>
    <mergeCell ref="C207:C212"/>
    <mergeCell ref="C213:C219"/>
    <mergeCell ref="C220:C222"/>
    <mergeCell ref="C223:C227"/>
    <mergeCell ref="D2:D3"/>
    <mergeCell ref="E2:E3"/>
    <mergeCell ref="E4:E8"/>
    <mergeCell ref="E9:E70"/>
    <mergeCell ref="E71:E73"/>
    <mergeCell ref="E74:E82"/>
    <mergeCell ref="E83:E93"/>
    <mergeCell ref="E94:E103"/>
    <mergeCell ref="E104:E114"/>
    <mergeCell ref="E115:E121"/>
    <mergeCell ref="E122:E146"/>
    <mergeCell ref="E147:E189"/>
    <mergeCell ref="E190:E192"/>
    <mergeCell ref="E193:E196"/>
    <mergeCell ref="E197:E203"/>
    <mergeCell ref="E204:E206"/>
    <mergeCell ref="E207:E212"/>
    <mergeCell ref="E213:E219"/>
    <mergeCell ref="E220:E222"/>
    <mergeCell ref="E223:E22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N405"/>
  <sheetViews>
    <sheetView zoomScale="90" zoomScaleNormal="90" workbookViewId="0">
      <pane xSplit="3" ySplit="2" topLeftCell="D3" activePane="bottomRight" state="frozen"/>
      <selection/>
      <selection pane="topRight"/>
      <selection pane="bottomLeft"/>
      <selection pane="bottomRight" activeCell="C2" sqref="C2"/>
    </sheetView>
  </sheetViews>
  <sheetFormatPr defaultColWidth="9.13333333333333" defaultRowHeight="16.5"/>
  <cols>
    <col min="1" max="1" width="4" customWidth="1"/>
    <col min="2" max="2" width="17.1333333333333" style="83" customWidth="1"/>
    <col min="3" max="3" width="31.4666666666667" style="84" customWidth="1"/>
    <col min="4" max="4" width="14" style="84" customWidth="1"/>
    <col min="5" max="5" width="20.3333333333333" style="84" customWidth="1"/>
    <col min="6" max="6" width="23.8" style="84" customWidth="1"/>
    <col min="7" max="7" width="13.1333333333333" style="84" customWidth="1"/>
    <col min="8" max="8" width="9.13333333333333" style="85"/>
    <col min="9" max="9" width="14.4666666666667" style="86" customWidth="1"/>
    <col min="10" max="10" width="33.1333333333333" style="86" customWidth="1"/>
    <col min="11" max="11" width="20.4666666666667" style="87" customWidth="1"/>
    <col min="12" max="14" width="8.8" style="88" customWidth="1"/>
  </cols>
  <sheetData>
    <row r="1" ht="87" customHeight="1" spans="2:14">
      <c r="B1" s="89" t="s">
        <v>592</v>
      </c>
      <c r="C1" s="89"/>
      <c r="D1" s="89"/>
      <c r="E1" s="89"/>
      <c r="F1" s="89"/>
      <c r="G1" s="89"/>
      <c r="H1" s="89"/>
      <c r="I1" s="89"/>
      <c r="J1" s="89"/>
      <c r="K1" s="89"/>
      <c r="L1" s="90"/>
      <c r="M1" s="90"/>
      <c r="N1" s="90"/>
    </row>
    <row r="2" s="82" customFormat="1" ht="48" customHeight="1" spans="2:14">
      <c r="B2" s="91" t="s">
        <v>3</v>
      </c>
      <c r="C2" s="92" t="s">
        <v>593</v>
      </c>
      <c r="D2" s="93" t="s">
        <v>18</v>
      </c>
      <c r="E2" s="94" t="s">
        <v>5</v>
      </c>
      <c r="F2" s="95" t="s">
        <v>6</v>
      </c>
      <c r="G2" s="94" t="s">
        <v>8</v>
      </c>
      <c r="H2" s="96" t="s">
        <v>9</v>
      </c>
      <c r="I2" s="97" t="s">
        <v>594</v>
      </c>
      <c r="J2" s="98" t="s">
        <v>15</v>
      </c>
      <c r="K2" s="99" t="s">
        <v>16</v>
      </c>
      <c r="L2" s="100" t="s">
        <v>595</v>
      </c>
      <c r="M2" s="100" t="s">
        <v>596</v>
      </c>
      <c r="N2" s="100" t="s">
        <v>259</v>
      </c>
    </row>
    <row r="3" ht="25.5" spans="2:14">
      <c r="B3" s="101" t="s">
        <v>597</v>
      </c>
      <c r="C3" s="102" t="s">
        <v>28</v>
      </c>
      <c r="D3" s="102" t="s">
        <v>30</v>
      </c>
      <c r="E3" s="103" t="s">
        <v>598</v>
      </c>
      <c r="F3" s="104" t="s">
        <v>29</v>
      </c>
      <c r="G3" s="104" t="s">
        <v>30</v>
      </c>
      <c r="H3" s="102" t="s">
        <v>31</v>
      </c>
      <c r="I3" s="105"/>
      <c r="J3" s="106" t="s">
        <v>32</v>
      </c>
      <c r="K3" s="106" t="s">
        <v>33</v>
      </c>
    </row>
    <row r="4" ht="38.25" spans="2:14">
      <c r="B4" s="101"/>
      <c r="C4" s="102"/>
      <c r="D4" s="102"/>
      <c r="E4" s="107"/>
      <c r="F4" s="104" t="s">
        <v>34</v>
      </c>
      <c r="G4" s="104" t="s">
        <v>30</v>
      </c>
      <c r="H4" s="102" t="s">
        <v>31</v>
      </c>
      <c r="I4" s="105"/>
      <c r="J4" s="106" t="s">
        <v>35</v>
      </c>
      <c r="K4" s="106" t="s">
        <v>36</v>
      </c>
    </row>
    <row r="5" spans="2:14">
      <c r="B5" s="101"/>
      <c r="C5" s="102"/>
      <c r="D5" s="102"/>
      <c r="E5" s="107"/>
      <c r="F5" s="104" t="s">
        <v>37</v>
      </c>
      <c r="G5" s="104" t="s">
        <v>30</v>
      </c>
      <c r="H5" s="108" t="s">
        <v>31</v>
      </c>
      <c r="I5" s="105"/>
      <c r="J5" s="106" t="s">
        <v>38</v>
      </c>
      <c r="K5" s="106" t="s">
        <v>33</v>
      </c>
    </row>
    <row r="6" ht="76.5" spans="2:14">
      <c r="B6" s="101"/>
      <c r="C6" s="102"/>
      <c r="D6" s="102"/>
      <c r="E6" s="107"/>
      <c r="F6" s="104" t="s">
        <v>39</v>
      </c>
      <c r="G6" s="104" t="s">
        <v>30</v>
      </c>
      <c r="H6" s="108" t="s">
        <v>40</v>
      </c>
      <c r="I6" s="105"/>
      <c r="J6" s="106" t="s">
        <v>41</v>
      </c>
      <c r="K6" s="106"/>
    </row>
    <row r="7" ht="25.5" spans="2:14">
      <c r="B7" s="101"/>
      <c r="C7" s="102"/>
      <c r="D7" s="102"/>
      <c r="E7" s="107"/>
      <c r="F7" s="104" t="s">
        <v>42</v>
      </c>
      <c r="G7" s="104" t="s">
        <v>30</v>
      </c>
      <c r="H7" s="108" t="s">
        <v>40</v>
      </c>
      <c r="I7" s="105"/>
      <c r="J7" s="106" t="s">
        <v>43</v>
      </c>
      <c r="K7" s="106"/>
    </row>
    <row r="8" ht="25.5" spans="2:14">
      <c r="B8" s="101"/>
      <c r="C8" s="102"/>
      <c r="D8" s="102"/>
      <c r="E8" s="107"/>
      <c r="F8" s="104" t="s">
        <v>44</v>
      </c>
      <c r="G8" s="104" t="s">
        <v>30</v>
      </c>
      <c r="H8" s="108" t="s">
        <v>40</v>
      </c>
      <c r="I8" s="105"/>
      <c r="J8" s="106" t="s">
        <v>45</v>
      </c>
      <c r="K8" s="106"/>
    </row>
    <row r="9" spans="2:14">
      <c r="B9" s="101"/>
      <c r="C9" s="102"/>
      <c r="D9" s="102"/>
      <c r="E9" s="107"/>
      <c r="F9" s="104" t="s">
        <v>46</v>
      </c>
      <c r="G9" s="104" t="s">
        <v>30</v>
      </c>
      <c r="H9" s="108" t="s">
        <v>31</v>
      </c>
      <c r="I9" s="105"/>
      <c r="J9" s="106" t="s">
        <v>47</v>
      </c>
      <c r="K9" s="106" t="s">
        <v>33</v>
      </c>
    </row>
    <row r="10" ht="25.5" spans="2:14">
      <c r="B10" s="101"/>
      <c r="C10" s="102"/>
      <c r="D10" s="102"/>
      <c r="E10" s="107"/>
      <c r="F10" s="104" t="s">
        <v>48</v>
      </c>
      <c r="G10" s="104" t="s">
        <v>30</v>
      </c>
      <c r="H10" s="108" t="s">
        <v>31</v>
      </c>
      <c r="I10" s="105"/>
      <c r="J10" s="106" t="s">
        <v>49</v>
      </c>
      <c r="K10" s="106" t="s">
        <v>33</v>
      </c>
    </row>
    <row r="11" ht="25.5" spans="2:14">
      <c r="B11" s="101"/>
      <c r="C11" s="102"/>
      <c r="D11" s="102"/>
      <c r="E11" s="107"/>
      <c r="F11" s="104" t="s">
        <v>50</v>
      </c>
      <c r="G11" s="104" t="s">
        <v>30</v>
      </c>
      <c r="H11" s="108" t="s">
        <v>31</v>
      </c>
      <c r="I11" s="105"/>
      <c r="J11" s="106" t="s">
        <v>51</v>
      </c>
      <c r="K11" s="106" t="s">
        <v>33</v>
      </c>
    </row>
    <row r="12" ht="38.25" spans="2:14">
      <c r="B12" s="101"/>
      <c r="C12" s="102"/>
      <c r="D12" s="102"/>
      <c r="E12" s="107"/>
      <c r="F12" s="104" t="s">
        <v>52</v>
      </c>
      <c r="G12" s="104" t="s">
        <v>30</v>
      </c>
      <c r="H12" s="108" t="s">
        <v>31</v>
      </c>
      <c r="I12" s="105"/>
      <c r="J12" s="106" t="s">
        <v>53</v>
      </c>
      <c r="K12" s="106" t="s">
        <v>54</v>
      </c>
    </row>
    <row r="13" ht="25.5" spans="2:14">
      <c r="B13" s="101"/>
      <c r="C13" s="102"/>
      <c r="D13" s="102"/>
      <c r="E13" s="107"/>
      <c r="F13" s="104" t="s">
        <v>55</v>
      </c>
      <c r="G13" s="104" t="s">
        <v>30</v>
      </c>
      <c r="H13" s="108" t="s">
        <v>31</v>
      </c>
      <c r="I13" s="105"/>
      <c r="J13" s="106" t="s">
        <v>56</v>
      </c>
      <c r="K13" s="106"/>
    </row>
    <row r="14" ht="38.25" spans="2:14">
      <c r="B14" s="101"/>
      <c r="C14" s="102"/>
      <c r="D14" s="102"/>
      <c r="E14" s="107"/>
      <c r="F14" s="104" t="s">
        <v>57</v>
      </c>
      <c r="G14" s="104" t="s">
        <v>30</v>
      </c>
      <c r="H14" s="108" t="s">
        <v>31</v>
      </c>
      <c r="I14" s="105"/>
      <c r="J14" s="106" t="s">
        <v>58</v>
      </c>
      <c r="K14" s="106" t="s">
        <v>33</v>
      </c>
    </row>
    <row r="15" ht="25.5" spans="2:14">
      <c r="B15" s="101"/>
      <c r="C15" s="102"/>
      <c r="D15" s="102"/>
      <c r="E15" s="107"/>
      <c r="F15" s="104" t="s">
        <v>59</v>
      </c>
      <c r="G15" s="104" t="s">
        <v>30</v>
      </c>
      <c r="H15" s="108" t="s">
        <v>31</v>
      </c>
      <c r="I15" s="105"/>
      <c r="J15" s="106" t="s">
        <v>60</v>
      </c>
      <c r="K15" s="106" t="s">
        <v>61</v>
      </c>
    </row>
    <row r="16" ht="25.5" spans="2:14">
      <c r="B16" s="101"/>
      <c r="C16" s="102"/>
      <c r="D16" s="102"/>
      <c r="E16" s="107"/>
      <c r="F16" s="104" t="s">
        <v>62</v>
      </c>
      <c r="G16" s="104" t="s">
        <v>30</v>
      </c>
      <c r="H16" s="108" t="s">
        <v>31</v>
      </c>
      <c r="I16" s="105"/>
      <c r="J16" s="106" t="s">
        <v>63</v>
      </c>
      <c r="K16" s="106" t="s">
        <v>61</v>
      </c>
    </row>
    <row r="17" ht="25.5" spans="2:11">
      <c r="B17" s="101"/>
      <c r="C17" s="102"/>
      <c r="D17" s="102"/>
      <c r="E17" s="107"/>
      <c r="F17" s="104" t="s">
        <v>64</v>
      </c>
      <c r="G17" s="104" t="s">
        <v>30</v>
      </c>
      <c r="H17" s="108" t="s">
        <v>31</v>
      </c>
      <c r="I17" s="105"/>
      <c r="J17" s="106" t="s">
        <v>65</v>
      </c>
      <c r="K17" s="106" t="s">
        <v>61</v>
      </c>
    </row>
    <row r="18" ht="38.25" spans="2:11">
      <c r="B18" s="101"/>
      <c r="C18" s="102"/>
      <c r="D18" s="102"/>
      <c r="E18" s="107"/>
      <c r="F18" s="104" t="s">
        <v>66</v>
      </c>
      <c r="G18" s="104" t="s">
        <v>30</v>
      </c>
      <c r="H18" s="108" t="s">
        <v>31</v>
      </c>
      <c r="I18" s="105"/>
      <c r="J18" s="106" t="s">
        <v>67</v>
      </c>
      <c r="K18" s="106" t="s">
        <v>68</v>
      </c>
    </row>
    <row r="19" ht="25.5" spans="2:11">
      <c r="B19" s="101"/>
      <c r="C19" s="102"/>
      <c r="D19" s="102"/>
      <c r="E19" s="107"/>
      <c r="F19" s="104" t="s">
        <v>69</v>
      </c>
      <c r="G19" s="104" t="s">
        <v>30</v>
      </c>
      <c r="H19" s="108" t="s">
        <v>31</v>
      </c>
      <c r="I19" s="105"/>
      <c r="J19" s="106" t="s">
        <v>70</v>
      </c>
      <c r="K19" s="106" t="s">
        <v>33</v>
      </c>
    </row>
    <row r="20" ht="25.5" spans="2:11">
      <c r="B20" s="101"/>
      <c r="C20" s="102"/>
      <c r="D20" s="102"/>
      <c r="E20" s="107"/>
      <c r="F20" s="104" t="s">
        <v>71</v>
      </c>
      <c r="G20" s="104" t="s">
        <v>30</v>
      </c>
      <c r="H20" s="108" t="s">
        <v>31</v>
      </c>
      <c r="I20" s="105"/>
      <c r="J20" s="106" t="s">
        <v>72</v>
      </c>
      <c r="K20" s="106" t="s">
        <v>61</v>
      </c>
    </row>
    <row r="21" ht="25.5" spans="2:11">
      <c r="B21" s="101"/>
      <c r="C21" s="102"/>
      <c r="D21" s="102"/>
      <c r="E21" s="107"/>
      <c r="F21" s="104" t="s">
        <v>73</v>
      </c>
      <c r="G21" s="104" t="s">
        <v>30</v>
      </c>
      <c r="H21" s="108" t="s">
        <v>31</v>
      </c>
      <c r="I21" s="105"/>
      <c r="J21" s="106" t="s">
        <v>74</v>
      </c>
      <c r="K21" s="106" t="s">
        <v>61</v>
      </c>
    </row>
    <row r="22" ht="25.5" spans="2:11">
      <c r="B22" s="101"/>
      <c r="C22" s="102"/>
      <c r="D22" s="102"/>
      <c r="E22" s="107"/>
      <c r="F22" s="104" t="s">
        <v>75</v>
      </c>
      <c r="G22" s="104" t="s">
        <v>30</v>
      </c>
      <c r="H22" s="108" t="s">
        <v>31</v>
      </c>
      <c r="I22" s="105"/>
      <c r="J22" s="106" t="s">
        <v>76</v>
      </c>
      <c r="K22" s="106" t="s">
        <v>61</v>
      </c>
    </row>
    <row r="23" ht="25.5" spans="2:11">
      <c r="B23" s="101"/>
      <c r="C23" s="102"/>
      <c r="D23" s="102"/>
      <c r="E23" s="107"/>
      <c r="F23" s="104" t="s">
        <v>77</v>
      </c>
      <c r="G23" s="104" t="s">
        <v>30</v>
      </c>
      <c r="H23" s="108" t="s">
        <v>31</v>
      </c>
      <c r="I23" s="105"/>
      <c r="J23" s="106" t="s">
        <v>78</v>
      </c>
      <c r="K23" s="106" t="s">
        <v>33</v>
      </c>
    </row>
    <row r="24" ht="51" spans="2:11">
      <c r="B24" s="101"/>
      <c r="C24" s="102"/>
      <c r="D24" s="102"/>
      <c r="E24" s="107"/>
      <c r="F24" s="104" t="s">
        <v>79</v>
      </c>
      <c r="G24" s="104" t="s">
        <v>30</v>
      </c>
      <c r="H24" s="108" t="s">
        <v>40</v>
      </c>
      <c r="I24" s="105"/>
      <c r="J24" s="106" t="s">
        <v>80</v>
      </c>
      <c r="K24" s="106"/>
    </row>
    <row r="25" ht="25.5" spans="2:11">
      <c r="B25" s="101"/>
      <c r="C25" s="102"/>
      <c r="D25" s="102"/>
      <c r="E25" s="107"/>
      <c r="F25" s="104" t="s">
        <v>81</v>
      </c>
      <c r="G25" s="104" t="s">
        <v>30</v>
      </c>
      <c r="H25" s="108" t="s">
        <v>31</v>
      </c>
      <c r="I25" s="105"/>
      <c r="J25" s="106" t="s">
        <v>82</v>
      </c>
      <c r="K25" s="106" t="s">
        <v>33</v>
      </c>
    </row>
    <row r="26" ht="63.75" spans="2:11">
      <c r="B26" s="101"/>
      <c r="C26" s="102"/>
      <c r="D26" s="102"/>
      <c r="E26" s="107"/>
      <c r="F26" s="104" t="s">
        <v>83</v>
      </c>
      <c r="G26" s="104" t="s">
        <v>30</v>
      </c>
      <c r="H26" s="108" t="s">
        <v>40</v>
      </c>
      <c r="I26" s="105"/>
      <c r="J26" s="106" t="s">
        <v>84</v>
      </c>
      <c r="K26" s="106"/>
    </row>
    <row r="27" ht="63.75" spans="2:11">
      <c r="B27" s="101"/>
      <c r="C27" s="102"/>
      <c r="D27" s="102"/>
      <c r="E27" s="107"/>
      <c r="F27" s="104" t="s">
        <v>85</v>
      </c>
      <c r="G27" s="104" t="s">
        <v>30</v>
      </c>
      <c r="H27" s="108" t="s">
        <v>40</v>
      </c>
      <c r="I27" s="105"/>
      <c r="J27" s="106" t="s">
        <v>86</v>
      </c>
      <c r="K27" s="106"/>
    </row>
    <row r="28" ht="38.25" spans="2:11">
      <c r="B28" s="101"/>
      <c r="C28" s="102"/>
      <c r="D28" s="102"/>
      <c r="E28" s="107"/>
      <c r="F28" s="104" t="s">
        <v>87</v>
      </c>
      <c r="G28" s="104" t="s">
        <v>30</v>
      </c>
      <c r="H28" s="108" t="s">
        <v>31</v>
      </c>
      <c r="I28" s="105"/>
      <c r="J28" s="106" t="s">
        <v>88</v>
      </c>
      <c r="K28" s="106" t="s">
        <v>89</v>
      </c>
    </row>
    <row r="29" ht="38.25" spans="2:11">
      <c r="B29" s="101"/>
      <c r="C29" s="102"/>
      <c r="D29" s="102"/>
      <c r="E29" s="107"/>
      <c r="F29" s="104" t="s">
        <v>91</v>
      </c>
      <c r="G29" s="104" t="s">
        <v>30</v>
      </c>
      <c r="H29" s="108" t="s">
        <v>31</v>
      </c>
      <c r="I29" s="105"/>
      <c r="J29" s="106" t="s">
        <v>92</v>
      </c>
      <c r="K29" s="106" t="s">
        <v>89</v>
      </c>
    </row>
    <row r="30" ht="25.5" spans="2:11">
      <c r="B30" s="101"/>
      <c r="C30" s="102"/>
      <c r="D30" s="102"/>
      <c r="E30" s="107"/>
      <c r="F30" s="104" t="s">
        <v>93</v>
      </c>
      <c r="G30" s="104" t="s">
        <v>30</v>
      </c>
      <c r="H30" s="108" t="s">
        <v>31</v>
      </c>
      <c r="I30" s="105"/>
      <c r="J30" s="106" t="s">
        <v>94</v>
      </c>
      <c r="K30" s="109" t="s">
        <v>95</v>
      </c>
    </row>
    <row r="31" ht="25.5" spans="2:11">
      <c r="B31" s="101"/>
      <c r="C31" s="102"/>
      <c r="D31" s="102"/>
      <c r="E31" s="107"/>
      <c r="F31" s="104" t="s">
        <v>96</v>
      </c>
      <c r="G31" s="104" t="s">
        <v>30</v>
      </c>
      <c r="H31" s="108" t="s">
        <v>31</v>
      </c>
      <c r="I31" s="105"/>
      <c r="J31" s="106" t="s">
        <v>97</v>
      </c>
      <c r="K31" s="106" t="s">
        <v>61</v>
      </c>
    </row>
    <row r="32" spans="2:11">
      <c r="B32" s="101"/>
      <c r="C32" s="102"/>
      <c r="D32" s="102"/>
      <c r="E32" s="107"/>
      <c r="F32" s="104" t="s">
        <v>98</v>
      </c>
      <c r="G32" s="104" t="s">
        <v>30</v>
      </c>
      <c r="H32" s="108" t="s">
        <v>31</v>
      </c>
      <c r="I32" s="105"/>
      <c r="J32" s="106" t="s">
        <v>99</v>
      </c>
      <c r="K32" s="106" t="s">
        <v>100</v>
      </c>
    </row>
    <row r="33" ht="25.5" spans="2:11">
      <c r="B33" s="101"/>
      <c r="C33" s="102"/>
      <c r="D33" s="102"/>
      <c r="E33" s="110"/>
      <c r="F33" s="104" t="s">
        <v>101</v>
      </c>
      <c r="G33" s="104" t="s">
        <v>30</v>
      </c>
      <c r="H33" s="108" t="s">
        <v>31</v>
      </c>
      <c r="I33" s="105"/>
      <c r="J33" s="106" t="s">
        <v>102</v>
      </c>
      <c r="K33" s="106" t="s">
        <v>103</v>
      </c>
    </row>
    <row r="34" ht="33" spans="2:11">
      <c r="B34" s="101"/>
      <c r="C34" s="102" t="s">
        <v>104</v>
      </c>
      <c r="D34" s="111" t="s">
        <v>30</v>
      </c>
      <c r="E34" s="104" t="s">
        <v>598</v>
      </c>
      <c r="F34" s="104" t="s">
        <v>105</v>
      </c>
      <c r="G34" s="104" t="s">
        <v>30</v>
      </c>
      <c r="H34" s="108" t="s">
        <v>40</v>
      </c>
      <c r="I34" s="105"/>
      <c r="J34" s="109" t="s">
        <v>107</v>
      </c>
      <c r="K34" s="106"/>
    </row>
    <row r="35" ht="33" spans="2:11">
      <c r="B35" s="101"/>
      <c r="C35" s="102" t="s">
        <v>108</v>
      </c>
      <c r="D35" s="111" t="s">
        <v>110</v>
      </c>
      <c r="E35" s="104" t="s">
        <v>598</v>
      </c>
      <c r="F35" s="104" t="s">
        <v>109</v>
      </c>
      <c r="G35" s="111" t="s">
        <v>110</v>
      </c>
      <c r="H35" s="108" t="s">
        <v>40</v>
      </c>
      <c r="I35" s="105"/>
      <c r="J35" s="106"/>
      <c r="K35" s="106"/>
    </row>
    <row r="36" ht="89.25" spans="2:11">
      <c r="B36" s="101"/>
      <c r="C36" s="102" t="s">
        <v>111</v>
      </c>
      <c r="D36" s="102" t="s">
        <v>30</v>
      </c>
      <c r="E36" s="102" t="s">
        <v>114</v>
      </c>
      <c r="F36" s="104" t="s">
        <v>112</v>
      </c>
      <c r="G36" s="111" t="s">
        <v>30</v>
      </c>
      <c r="H36" s="108" t="s">
        <v>40</v>
      </c>
      <c r="I36" s="112" t="s">
        <v>599</v>
      </c>
      <c r="J36" s="113" t="s">
        <v>113</v>
      </c>
      <c r="K36" s="106" t="s">
        <v>114</v>
      </c>
    </row>
    <row r="37" ht="51" spans="2:11">
      <c r="B37" s="101"/>
      <c r="C37" s="102"/>
      <c r="D37" s="102"/>
      <c r="E37" s="102"/>
      <c r="F37" s="104" t="s">
        <v>115</v>
      </c>
      <c r="G37" s="111" t="s">
        <v>30</v>
      </c>
      <c r="H37" s="108"/>
      <c r="I37" s="112"/>
      <c r="J37" s="113" t="s">
        <v>116</v>
      </c>
      <c r="K37" s="106"/>
    </row>
    <row r="38" ht="51" spans="2:11">
      <c r="B38" s="101"/>
      <c r="C38" s="102"/>
      <c r="D38" s="102"/>
      <c r="E38" s="102"/>
      <c r="F38" s="102" t="s">
        <v>117</v>
      </c>
      <c r="G38" s="111" t="s">
        <v>30</v>
      </c>
      <c r="H38" s="108"/>
      <c r="I38" s="112"/>
      <c r="J38" s="106" t="s">
        <v>118</v>
      </c>
      <c r="K38" s="106"/>
    </row>
    <row r="39" ht="51" spans="2:11">
      <c r="B39" s="101"/>
      <c r="C39" s="102"/>
      <c r="D39" s="102"/>
      <c r="E39" s="102"/>
      <c r="F39" s="102" t="s">
        <v>119</v>
      </c>
      <c r="G39" s="111" t="s">
        <v>30</v>
      </c>
      <c r="H39" s="108"/>
      <c r="I39" s="112"/>
      <c r="J39" s="106" t="s">
        <v>120</v>
      </c>
      <c r="K39" s="106"/>
    </row>
    <row r="40" ht="38.25" spans="2:11">
      <c r="B40" s="101"/>
      <c r="C40" s="102"/>
      <c r="D40" s="102"/>
      <c r="E40" s="102"/>
      <c r="F40" s="102" t="s">
        <v>121</v>
      </c>
      <c r="G40" s="111" t="s">
        <v>30</v>
      </c>
      <c r="H40" s="108"/>
      <c r="I40" s="112"/>
      <c r="J40" s="113" t="s">
        <v>122</v>
      </c>
      <c r="K40" s="106"/>
    </row>
    <row r="41" ht="38.25" spans="2:11">
      <c r="B41" s="101"/>
      <c r="C41" s="102"/>
      <c r="D41" s="102"/>
      <c r="E41" s="102"/>
      <c r="F41" s="102" t="s">
        <v>123</v>
      </c>
      <c r="G41" s="111" t="s">
        <v>30</v>
      </c>
      <c r="H41" s="108"/>
      <c r="I41" s="112"/>
      <c r="J41" s="106" t="s">
        <v>124</v>
      </c>
      <c r="K41" s="106"/>
    </row>
    <row r="42" ht="63.75" spans="2:11">
      <c r="B42" s="101"/>
      <c r="C42" s="102"/>
      <c r="D42" s="102"/>
      <c r="E42" s="107" t="s">
        <v>125</v>
      </c>
      <c r="F42" s="110" t="s">
        <v>125</v>
      </c>
      <c r="G42" s="114" t="s">
        <v>30</v>
      </c>
      <c r="H42" s="115" t="s">
        <v>31</v>
      </c>
      <c r="I42" s="116" t="s">
        <v>127</v>
      </c>
      <c r="J42" s="106" t="s">
        <v>126</v>
      </c>
      <c r="K42" s="116" t="s">
        <v>127</v>
      </c>
    </row>
    <row r="43" ht="38.25" spans="2:11">
      <c r="B43" s="101"/>
      <c r="C43" s="102"/>
      <c r="D43" s="102"/>
      <c r="E43" s="102" t="s">
        <v>600</v>
      </c>
      <c r="F43" s="102" t="s">
        <v>128</v>
      </c>
      <c r="G43" s="111" t="s">
        <v>30</v>
      </c>
      <c r="H43" s="108" t="s">
        <v>40</v>
      </c>
      <c r="I43" s="116" t="s">
        <v>127</v>
      </c>
      <c r="J43" s="113" t="s">
        <v>129</v>
      </c>
      <c r="K43" s="116" t="s">
        <v>127</v>
      </c>
    </row>
    <row r="44" ht="38.25" spans="2:11">
      <c r="B44" s="101"/>
      <c r="C44" s="102"/>
      <c r="D44" s="102"/>
      <c r="E44" s="102"/>
      <c r="F44" s="102" t="s">
        <v>130</v>
      </c>
      <c r="G44" s="111" t="s">
        <v>30</v>
      </c>
      <c r="H44" s="108" t="s">
        <v>31</v>
      </c>
      <c r="I44" s="117" t="s">
        <v>132</v>
      </c>
      <c r="J44" s="113" t="s">
        <v>131</v>
      </c>
      <c r="K44" s="117" t="s">
        <v>132</v>
      </c>
    </row>
    <row r="45" ht="63.75" spans="2:11">
      <c r="B45" s="101"/>
      <c r="C45" s="102"/>
      <c r="D45" s="102"/>
      <c r="E45" s="102"/>
      <c r="F45" s="102" t="s">
        <v>133</v>
      </c>
      <c r="G45" s="111" t="s">
        <v>30</v>
      </c>
      <c r="H45" s="108" t="s">
        <v>40</v>
      </c>
      <c r="I45" s="117" t="s">
        <v>132</v>
      </c>
      <c r="J45" s="106" t="s">
        <v>134</v>
      </c>
      <c r="K45" s="117" t="s">
        <v>132</v>
      </c>
    </row>
    <row r="46" ht="25.5" spans="2:11">
      <c r="B46" s="101"/>
      <c r="C46" s="102"/>
      <c r="D46" s="102"/>
      <c r="E46" s="102"/>
      <c r="F46" s="118" t="s">
        <v>135</v>
      </c>
      <c r="G46" s="111" t="s">
        <v>30</v>
      </c>
      <c r="H46" s="119" t="s">
        <v>31</v>
      </c>
      <c r="I46" s="117" t="s">
        <v>137</v>
      </c>
      <c r="J46" s="113" t="s">
        <v>136</v>
      </c>
      <c r="K46" s="117" t="s">
        <v>137</v>
      </c>
    </row>
    <row r="47" ht="38.25" spans="2:11">
      <c r="B47" s="101"/>
      <c r="C47" s="102"/>
      <c r="D47" s="102"/>
      <c r="E47" s="107" t="s">
        <v>601</v>
      </c>
      <c r="F47" s="102" t="s">
        <v>138</v>
      </c>
      <c r="G47" s="111" t="s">
        <v>30</v>
      </c>
      <c r="H47" s="108" t="s">
        <v>31</v>
      </c>
      <c r="I47" s="105"/>
      <c r="J47" s="106" t="s">
        <v>139</v>
      </c>
      <c r="K47" s="105"/>
    </row>
    <row r="48" ht="25.5" spans="2:11">
      <c r="B48" s="101"/>
      <c r="C48" s="102"/>
      <c r="D48" s="102"/>
      <c r="E48" s="107" t="s">
        <v>602</v>
      </c>
      <c r="F48" s="102" t="s">
        <v>140</v>
      </c>
      <c r="G48" s="111" t="s">
        <v>30</v>
      </c>
      <c r="H48" s="108" t="s">
        <v>31</v>
      </c>
      <c r="I48" s="105" t="s">
        <v>142</v>
      </c>
      <c r="J48" s="113" t="s">
        <v>141</v>
      </c>
      <c r="K48" s="105" t="s">
        <v>142</v>
      </c>
    </row>
    <row r="49" ht="25.5" spans="2:11">
      <c r="B49" s="101"/>
      <c r="C49" s="102"/>
      <c r="D49" s="102"/>
      <c r="E49" s="107"/>
      <c r="F49" s="102" t="s">
        <v>143</v>
      </c>
      <c r="G49" s="111" t="s">
        <v>30</v>
      </c>
      <c r="H49" s="108" t="s">
        <v>31</v>
      </c>
      <c r="I49" s="105" t="s">
        <v>142</v>
      </c>
      <c r="J49" s="113" t="s">
        <v>144</v>
      </c>
      <c r="K49" s="105" t="s">
        <v>142</v>
      </c>
    </row>
    <row r="50" ht="25.5" spans="2:11">
      <c r="B50" s="101"/>
      <c r="C50" s="102"/>
      <c r="D50" s="102"/>
      <c r="E50" s="107" t="s">
        <v>145</v>
      </c>
      <c r="F50" s="102" t="s">
        <v>145</v>
      </c>
      <c r="G50" s="111" t="s">
        <v>30</v>
      </c>
      <c r="H50" s="108" t="s">
        <v>40</v>
      </c>
      <c r="I50" s="105" t="s">
        <v>142</v>
      </c>
      <c r="J50" s="106" t="s">
        <v>146</v>
      </c>
      <c r="K50" s="105" t="s">
        <v>142</v>
      </c>
    </row>
    <row r="51" ht="38.25" spans="2:11">
      <c r="B51" s="101"/>
      <c r="C51" s="102"/>
      <c r="D51" s="102"/>
      <c r="E51" s="107" t="s">
        <v>147</v>
      </c>
      <c r="F51" s="118" t="s">
        <v>147</v>
      </c>
      <c r="G51" s="111" t="s">
        <v>30</v>
      </c>
      <c r="H51" s="119" t="s">
        <v>31</v>
      </c>
      <c r="I51" s="105" t="s">
        <v>142</v>
      </c>
      <c r="J51" s="113" t="s">
        <v>148</v>
      </c>
      <c r="K51" s="105" t="s">
        <v>142</v>
      </c>
    </row>
    <row r="52" ht="25.5" spans="2:11">
      <c r="B52" s="101"/>
      <c r="C52" s="102"/>
      <c r="D52" s="102"/>
      <c r="E52" s="107" t="s">
        <v>149</v>
      </c>
      <c r="F52" s="118" t="s">
        <v>149</v>
      </c>
      <c r="G52" s="111" t="s">
        <v>30</v>
      </c>
      <c r="H52" s="119" t="s">
        <v>31</v>
      </c>
      <c r="I52" s="105" t="s">
        <v>142</v>
      </c>
      <c r="J52" s="113" t="s">
        <v>150</v>
      </c>
      <c r="K52" s="105" t="s">
        <v>142</v>
      </c>
    </row>
    <row r="53" ht="38.25" spans="2:11">
      <c r="B53" s="101"/>
      <c r="C53" s="102"/>
      <c r="D53" s="102"/>
      <c r="E53" s="107" t="s">
        <v>151</v>
      </c>
      <c r="F53" s="102" t="s">
        <v>151</v>
      </c>
      <c r="G53" s="111" t="s">
        <v>30</v>
      </c>
      <c r="H53" s="108" t="s">
        <v>31</v>
      </c>
      <c r="I53" s="117" t="s">
        <v>153</v>
      </c>
      <c r="J53" s="106" t="s">
        <v>152</v>
      </c>
      <c r="K53" s="117" t="s">
        <v>153</v>
      </c>
    </row>
    <row r="54" ht="38.25" spans="2:11">
      <c r="B54" s="101"/>
      <c r="C54" s="102"/>
      <c r="D54" s="102"/>
      <c r="E54" s="107" t="s">
        <v>603</v>
      </c>
      <c r="F54" s="102" t="s">
        <v>154</v>
      </c>
      <c r="G54" s="111" t="s">
        <v>30</v>
      </c>
      <c r="H54" s="108" t="s">
        <v>31</v>
      </c>
      <c r="I54" s="105" t="s">
        <v>142</v>
      </c>
      <c r="J54" s="106" t="s">
        <v>155</v>
      </c>
      <c r="K54" s="105" t="s">
        <v>142</v>
      </c>
    </row>
    <row r="55" ht="38.25" spans="2:11">
      <c r="B55" s="101"/>
      <c r="C55" s="102"/>
      <c r="D55" s="102"/>
      <c r="E55" s="107"/>
      <c r="F55" s="118" t="s">
        <v>157</v>
      </c>
      <c r="G55" s="111" t="s">
        <v>30</v>
      </c>
      <c r="H55" s="119" t="s">
        <v>31</v>
      </c>
      <c r="I55" s="105" t="s">
        <v>142</v>
      </c>
      <c r="J55" s="113" t="s">
        <v>158</v>
      </c>
      <c r="K55" s="105" t="s">
        <v>142</v>
      </c>
    </row>
    <row r="56" ht="89.25" spans="2:11">
      <c r="B56" s="101"/>
      <c r="C56" s="102"/>
      <c r="D56" s="102"/>
      <c r="E56" s="107" t="s">
        <v>604</v>
      </c>
      <c r="F56" s="102" t="s">
        <v>164</v>
      </c>
      <c r="G56" s="111" t="s">
        <v>30</v>
      </c>
      <c r="H56" s="108" t="s">
        <v>40</v>
      </c>
      <c r="I56" s="120" t="s">
        <v>166</v>
      </c>
      <c r="J56" s="106" t="s">
        <v>165</v>
      </c>
      <c r="K56" s="120" t="s">
        <v>166</v>
      </c>
    </row>
    <row r="57" spans="2:11">
      <c r="B57" s="101"/>
      <c r="C57" s="102"/>
      <c r="D57" s="102"/>
      <c r="E57" s="107" t="s">
        <v>605</v>
      </c>
      <c r="F57" s="118" t="s">
        <v>167</v>
      </c>
      <c r="G57" s="111" t="s">
        <v>30</v>
      </c>
      <c r="H57" s="108" t="s">
        <v>31</v>
      </c>
      <c r="I57" s="120" t="s">
        <v>169</v>
      </c>
      <c r="J57" s="106" t="s">
        <v>168</v>
      </c>
      <c r="K57" s="120" t="s">
        <v>169</v>
      </c>
    </row>
    <row r="58" ht="25.5" spans="2:11">
      <c r="B58" s="101"/>
      <c r="C58" s="102"/>
      <c r="D58" s="102"/>
      <c r="E58" s="102" t="s">
        <v>606</v>
      </c>
      <c r="F58" s="102" t="s">
        <v>170</v>
      </c>
      <c r="G58" s="111" t="s">
        <v>30</v>
      </c>
      <c r="H58" s="108" t="s">
        <v>31</v>
      </c>
      <c r="I58" s="120" t="s">
        <v>166</v>
      </c>
      <c r="J58" s="106" t="s">
        <v>171</v>
      </c>
      <c r="K58" s="120" t="s">
        <v>166</v>
      </c>
    </row>
    <row r="59" ht="38.25" spans="2:11">
      <c r="B59" s="101"/>
      <c r="C59" s="102"/>
      <c r="D59" s="102"/>
      <c r="E59" s="107" t="s">
        <v>607</v>
      </c>
      <c r="F59" s="102" t="s">
        <v>172</v>
      </c>
      <c r="G59" s="111" t="s">
        <v>30</v>
      </c>
      <c r="H59" s="108" t="s">
        <v>31</v>
      </c>
      <c r="I59" s="105" t="s">
        <v>142</v>
      </c>
      <c r="J59" s="106" t="s">
        <v>173</v>
      </c>
      <c r="K59" s="105" t="s">
        <v>142</v>
      </c>
    </row>
    <row r="60" ht="51" spans="2:11">
      <c r="B60" s="101"/>
      <c r="C60" s="102"/>
      <c r="D60" s="102"/>
      <c r="E60" s="103" t="s">
        <v>174</v>
      </c>
      <c r="F60" s="102" t="s">
        <v>174</v>
      </c>
      <c r="G60" s="111" t="s">
        <v>30</v>
      </c>
      <c r="H60" s="108" t="s">
        <v>31</v>
      </c>
      <c r="I60" s="105" t="s">
        <v>142</v>
      </c>
      <c r="J60" s="106" t="s">
        <v>175</v>
      </c>
      <c r="K60" s="105" t="s">
        <v>142</v>
      </c>
    </row>
    <row r="61" ht="25.5" spans="2:11">
      <c r="B61" s="101"/>
      <c r="C61" s="102"/>
      <c r="D61" s="102"/>
      <c r="E61" s="110"/>
      <c r="F61" s="118" t="s">
        <v>176</v>
      </c>
      <c r="G61" s="111" t="s">
        <v>30</v>
      </c>
      <c r="H61" s="119" t="s">
        <v>31</v>
      </c>
      <c r="I61" s="105" t="s">
        <v>178</v>
      </c>
      <c r="J61" s="113" t="s">
        <v>177</v>
      </c>
      <c r="K61" s="105" t="s">
        <v>178</v>
      </c>
    </row>
    <row r="62" ht="40.05" customHeight="1" spans="2:11">
      <c r="B62" s="101"/>
      <c r="C62" s="102"/>
      <c r="D62" s="102"/>
      <c r="E62" s="110" t="s">
        <v>179</v>
      </c>
      <c r="F62" s="102" t="s">
        <v>179</v>
      </c>
      <c r="G62" s="111" t="s">
        <v>30</v>
      </c>
      <c r="H62" s="108" t="s">
        <v>31</v>
      </c>
      <c r="I62" s="105" t="s">
        <v>142</v>
      </c>
      <c r="J62" s="106" t="s">
        <v>180</v>
      </c>
      <c r="K62" s="105" t="s">
        <v>142</v>
      </c>
    </row>
    <row r="63" ht="33" spans="2:11">
      <c r="B63" s="101"/>
      <c r="C63" s="102" t="s">
        <v>181</v>
      </c>
      <c r="D63" s="111" t="s">
        <v>110</v>
      </c>
      <c r="E63" s="111" t="s">
        <v>608</v>
      </c>
      <c r="F63" s="102" t="s">
        <v>182</v>
      </c>
      <c r="G63" s="111" t="s">
        <v>110</v>
      </c>
      <c r="H63" s="108" t="s">
        <v>40</v>
      </c>
      <c r="I63" s="105"/>
      <c r="J63" s="106" t="s">
        <v>90</v>
      </c>
      <c r="K63" s="106"/>
    </row>
    <row r="64" ht="102" spans="2:11">
      <c r="B64" s="101"/>
      <c r="C64" s="102" t="s">
        <v>188</v>
      </c>
      <c r="D64" s="102" t="s">
        <v>185</v>
      </c>
      <c r="E64" s="103" t="s">
        <v>609</v>
      </c>
      <c r="F64" s="102" t="s">
        <v>184</v>
      </c>
      <c r="G64" s="102" t="s">
        <v>185</v>
      </c>
      <c r="H64" s="108" t="s">
        <v>40</v>
      </c>
      <c r="I64" s="105"/>
      <c r="J64" s="106" t="s">
        <v>186</v>
      </c>
      <c r="K64" s="106" t="s">
        <v>187</v>
      </c>
    </row>
    <row r="65" ht="25.5" spans="2:11">
      <c r="B65" s="101"/>
      <c r="C65" s="102"/>
      <c r="D65" s="102"/>
      <c r="E65" s="107"/>
      <c r="F65" s="102" t="s">
        <v>189</v>
      </c>
      <c r="G65" s="102" t="s">
        <v>185</v>
      </c>
      <c r="H65" s="108" t="s">
        <v>31</v>
      </c>
      <c r="I65" s="105"/>
      <c r="J65" s="106" t="s">
        <v>190</v>
      </c>
      <c r="K65" s="106" t="s">
        <v>187</v>
      </c>
    </row>
    <row r="66" ht="25.5" spans="2:11">
      <c r="B66" s="101"/>
      <c r="C66" s="102"/>
      <c r="D66" s="102"/>
      <c r="E66" s="103" t="s">
        <v>610</v>
      </c>
      <c r="F66" s="102" t="s">
        <v>191</v>
      </c>
      <c r="G66" s="102" t="s">
        <v>185</v>
      </c>
      <c r="H66" s="108" t="s">
        <v>31</v>
      </c>
      <c r="I66" s="105"/>
      <c r="J66" s="106" t="s">
        <v>192</v>
      </c>
      <c r="K66" s="106" t="s">
        <v>611</v>
      </c>
    </row>
    <row r="67" ht="38.25" spans="2:11">
      <c r="B67" s="101"/>
      <c r="C67" s="102"/>
      <c r="D67" s="102"/>
      <c r="E67" s="107"/>
      <c r="F67" s="102" t="s">
        <v>194</v>
      </c>
      <c r="G67" s="102" t="s">
        <v>185</v>
      </c>
      <c r="H67" s="108" t="s">
        <v>31</v>
      </c>
      <c r="I67" s="105"/>
      <c r="J67" s="106" t="s">
        <v>195</v>
      </c>
      <c r="K67" s="106" t="s">
        <v>611</v>
      </c>
    </row>
    <row r="68" ht="25.5" spans="2:11">
      <c r="B68" s="101"/>
      <c r="C68" s="102"/>
      <c r="D68" s="102"/>
      <c r="E68" s="107"/>
      <c r="F68" s="102" t="s">
        <v>196</v>
      </c>
      <c r="G68" s="102" t="s">
        <v>185</v>
      </c>
      <c r="H68" s="108" t="s">
        <v>31</v>
      </c>
      <c r="I68" s="105"/>
      <c r="J68" s="106" t="s">
        <v>197</v>
      </c>
      <c r="K68" s="106" t="s">
        <v>611</v>
      </c>
    </row>
    <row r="69" ht="38.25" spans="2:11">
      <c r="B69" s="101"/>
      <c r="C69" s="102"/>
      <c r="D69" s="102"/>
      <c r="E69" s="107"/>
      <c r="F69" s="102" t="s">
        <v>198</v>
      </c>
      <c r="G69" s="102" t="s">
        <v>185</v>
      </c>
      <c r="H69" s="108" t="s">
        <v>31</v>
      </c>
      <c r="I69" s="105"/>
      <c r="J69" s="106" t="s">
        <v>199</v>
      </c>
      <c r="K69" s="106" t="s">
        <v>611</v>
      </c>
    </row>
    <row r="70" ht="25.5" spans="2:11">
      <c r="B70" s="101"/>
      <c r="C70" s="102"/>
      <c r="D70" s="102"/>
      <c r="E70" s="107"/>
      <c r="F70" s="102" t="s">
        <v>200</v>
      </c>
      <c r="G70" s="102" t="s">
        <v>185</v>
      </c>
      <c r="H70" s="108" t="s">
        <v>31</v>
      </c>
      <c r="I70" s="105"/>
      <c r="J70" s="106" t="s">
        <v>201</v>
      </c>
      <c r="K70" s="106" t="s">
        <v>611</v>
      </c>
    </row>
    <row r="71" ht="63.75" spans="2:11">
      <c r="B71" s="101"/>
      <c r="C71" s="102"/>
      <c r="D71" s="102"/>
      <c r="E71" s="102" t="s">
        <v>202</v>
      </c>
      <c r="F71" s="102" t="s">
        <v>202</v>
      </c>
      <c r="G71" s="102" t="s">
        <v>185</v>
      </c>
      <c r="H71" s="108" t="s">
        <v>31</v>
      </c>
      <c r="I71" s="105"/>
      <c r="J71" s="106" t="s">
        <v>203</v>
      </c>
      <c r="K71" s="106" t="s">
        <v>611</v>
      </c>
    </row>
    <row r="72" ht="38.25" spans="2:11">
      <c r="B72" s="101"/>
      <c r="C72" s="102"/>
      <c r="D72" s="102"/>
      <c r="E72" s="103" t="s">
        <v>612</v>
      </c>
      <c r="F72" s="102" t="s">
        <v>204</v>
      </c>
      <c r="G72" s="102" t="s">
        <v>185</v>
      </c>
      <c r="H72" s="108" t="s">
        <v>31</v>
      </c>
      <c r="I72" s="105"/>
      <c r="J72" s="106" t="s">
        <v>205</v>
      </c>
      <c r="K72" s="106" t="s">
        <v>611</v>
      </c>
    </row>
    <row r="73" ht="25.5" spans="2:11">
      <c r="B73" s="101"/>
      <c r="C73" s="102"/>
      <c r="D73" s="102"/>
      <c r="E73" s="110"/>
      <c r="F73" s="102" t="s">
        <v>206</v>
      </c>
      <c r="G73" s="102" t="s">
        <v>185</v>
      </c>
      <c r="H73" s="108" t="s">
        <v>31</v>
      </c>
      <c r="I73" s="105"/>
      <c r="J73" s="106" t="s">
        <v>207</v>
      </c>
      <c r="K73" s="106" t="s">
        <v>611</v>
      </c>
    </row>
    <row r="74" ht="102" spans="2:11">
      <c r="B74" s="101"/>
      <c r="C74" s="102"/>
      <c r="D74" s="102"/>
      <c r="E74" s="102" t="s">
        <v>208</v>
      </c>
      <c r="F74" s="102" t="s">
        <v>208</v>
      </c>
      <c r="G74" s="102" t="s">
        <v>185</v>
      </c>
      <c r="H74" s="108" t="s">
        <v>31</v>
      </c>
      <c r="I74" s="105"/>
      <c r="J74" s="106" t="s">
        <v>209</v>
      </c>
      <c r="K74" s="106" t="s">
        <v>611</v>
      </c>
    </row>
    <row r="75" spans="2:11">
      <c r="B75" s="101"/>
      <c r="C75" s="102"/>
      <c r="D75" s="102"/>
      <c r="E75" s="102" t="s">
        <v>613</v>
      </c>
      <c r="F75" s="102" t="s">
        <v>210</v>
      </c>
      <c r="G75" s="102" t="s">
        <v>185</v>
      </c>
      <c r="H75" s="108" t="s">
        <v>31</v>
      </c>
      <c r="I75" s="105"/>
      <c r="J75" s="106" t="s">
        <v>211</v>
      </c>
      <c r="K75" s="106" t="s">
        <v>212</v>
      </c>
    </row>
    <row r="76" ht="63.75" spans="2:11">
      <c r="B76" s="101"/>
      <c r="C76" s="102" t="s">
        <v>213</v>
      </c>
      <c r="D76" s="102" t="s">
        <v>30</v>
      </c>
      <c r="E76" s="103" t="s">
        <v>614</v>
      </c>
      <c r="F76" s="102" t="s">
        <v>117</v>
      </c>
      <c r="G76" s="102" t="s">
        <v>30</v>
      </c>
      <c r="H76" s="108" t="s">
        <v>40</v>
      </c>
      <c r="I76" s="105"/>
      <c r="J76" s="106" t="s">
        <v>214</v>
      </c>
      <c r="K76" s="106" t="s">
        <v>215</v>
      </c>
    </row>
    <row r="77" ht="38.25" spans="2:11">
      <c r="B77" s="101"/>
      <c r="C77" s="102"/>
      <c r="D77" s="102"/>
      <c r="E77" s="107"/>
      <c r="F77" s="102" t="s">
        <v>217</v>
      </c>
      <c r="G77" s="102" t="s">
        <v>30</v>
      </c>
      <c r="H77" s="108" t="s">
        <v>40</v>
      </c>
      <c r="I77" s="105"/>
      <c r="J77" s="106" t="s">
        <v>218</v>
      </c>
      <c r="K77" s="106" t="s">
        <v>219</v>
      </c>
    </row>
    <row r="78" ht="76.5" spans="2:11">
      <c r="B78" s="101"/>
      <c r="C78" s="102"/>
      <c r="D78" s="102"/>
      <c r="E78" s="107"/>
      <c r="F78" s="102" t="s">
        <v>220</v>
      </c>
      <c r="G78" s="102" t="s">
        <v>30</v>
      </c>
      <c r="H78" s="108" t="s">
        <v>40</v>
      </c>
      <c r="I78" s="105"/>
      <c r="J78" s="106" t="s">
        <v>221</v>
      </c>
      <c r="K78" s="106" t="s">
        <v>222</v>
      </c>
    </row>
    <row r="79" ht="89.25" spans="2:11">
      <c r="B79" s="101"/>
      <c r="C79" s="102"/>
      <c r="D79" s="102"/>
      <c r="E79" s="107"/>
      <c r="F79" s="102" t="s">
        <v>223</v>
      </c>
      <c r="G79" s="102" t="s">
        <v>30</v>
      </c>
      <c r="H79" s="108" t="s">
        <v>40</v>
      </c>
      <c r="I79" s="105"/>
      <c r="J79" s="106" t="s">
        <v>224</v>
      </c>
      <c r="K79" s="106" t="s">
        <v>219</v>
      </c>
    </row>
    <row r="80" ht="76.5" spans="2:11">
      <c r="B80" s="101"/>
      <c r="C80" s="102"/>
      <c r="D80" s="102"/>
      <c r="E80" s="107"/>
      <c r="F80" s="102" t="s">
        <v>225</v>
      </c>
      <c r="G80" s="102" t="s">
        <v>30</v>
      </c>
      <c r="H80" s="108" t="s">
        <v>31</v>
      </c>
      <c r="I80" s="105"/>
      <c r="J80" s="106" t="s">
        <v>226</v>
      </c>
      <c r="K80" s="106" t="s">
        <v>227</v>
      </c>
    </row>
    <row r="81" ht="76.5" spans="2:14">
      <c r="B81" s="101"/>
      <c r="C81" s="102"/>
      <c r="D81" s="102"/>
      <c r="E81" s="107"/>
      <c r="F81" s="102" t="s">
        <v>228</v>
      </c>
      <c r="G81" s="102" t="s">
        <v>30</v>
      </c>
      <c r="H81" s="108" t="s">
        <v>31</v>
      </c>
      <c r="I81" s="105"/>
      <c r="J81" s="106" t="s">
        <v>229</v>
      </c>
      <c r="K81" s="106" t="s">
        <v>227</v>
      </c>
    </row>
    <row r="82" ht="63.75" spans="2:14">
      <c r="B82" s="101"/>
      <c r="C82" s="102"/>
      <c r="D82" s="102"/>
      <c r="E82" s="107"/>
      <c r="F82" s="102" t="s">
        <v>230</v>
      </c>
      <c r="G82" s="102" t="s">
        <v>30</v>
      </c>
      <c r="H82" s="108" t="s">
        <v>31</v>
      </c>
      <c r="I82" s="105"/>
      <c r="J82" s="106" t="s">
        <v>231</v>
      </c>
      <c r="K82" s="106" t="s">
        <v>232</v>
      </c>
    </row>
    <row r="83" ht="51" spans="2:14">
      <c r="B83" s="101"/>
      <c r="C83" s="102"/>
      <c r="D83" s="102"/>
      <c r="E83" s="107"/>
      <c r="F83" s="102" t="s">
        <v>233</v>
      </c>
      <c r="G83" s="102" t="s">
        <v>30</v>
      </c>
      <c r="H83" s="108" t="s">
        <v>31</v>
      </c>
      <c r="I83" s="105"/>
      <c r="J83" s="106" t="s">
        <v>234</v>
      </c>
      <c r="K83" s="106" t="s">
        <v>219</v>
      </c>
    </row>
    <row r="84" ht="38.25" spans="2:14">
      <c r="B84" s="101"/>
      <c r="C84" s="102"/>
      <c r="D84" s="102"/>
      <c r="E84" s="107"/>
      <c r="F84" s="102" t="s">
        <v>235</v>
      </c>
      <c r="G84" s="102" t="s">
        <v>30</v>
      </c>
      <c r="H84" s="108" t="s">
        <v>31</v>
      </c>
      <c r="I84" s="105"/>
      <c r="J84" s="106" t="s">
        <v>236</v>
      </c>
      <c r="K84" s="106" t="s">
        <v>219</v>
      </c>
    </row>
    <row r="85" ht="51" spans="2:14">
      <c r="B85" s="101"/>
      <c r="C85" s="102"/>
      <c r="D85" s="102"/>
      <c r="E85" s="110"/>
      <c r="F85" s="118" t="s">
        <v>237</v>
      </c>
      <c r="G85" s="102" t="s">
        <v>30</v>
      </c>
      <c r="H85" s="108" t="s">
        <v>31</v>
      </c>
      <c r="I85" s="105"/>
      <c r="J85" s="106" t="s">
        <v>238</v>
      </c>
      <c r="K85" s="106" t="s">
        <v>239</v>
      </c>
    </row>
    <row r="86" ht="33" spans="2:14">
      <c r="B86" s="101"/>
      <c r="C86" s="102" t="s">
        <v>240</v>
      </c>
      <c r="D86" s="102" t="s">
        <v>110</v>
      </c>
      <c r="E86" s="102" t="s">
        <v>614</v>
      </c>
      <c r="F86" s="118" t="s">
        <v>182</v>
      </c>
      <c r="G86" s="102" t="s">
        <v>110</v>
      </c>
      <c r="H86" s="108" t="s">
        <v>40</v>
      </c>
      <c r="I86" s="105"/>
      <c r="J86" s="106" t="s">
        <v>90</v>
      </c>
      <c r="K86" s="106"/>
    </row>
    <row r="87" ht="51" spans="2:14">
      <c r="B87" s="101" t="s">
        <v>615</v>
      </c>
      <c r="C87" s="121" t="s">
        <v>262</v>
      </c>
      <c r="D87" s="121" t="s">
        <v>30</v>
      </c>
      <c r="E87" s="57" t="s">
        <v>616</v>
      </c>
      <c r="F87" s="122" t="s">
        <v>264</v>
      </c>
      <c r="G87" s="122" t="s">
        <v>30</v>
      </c>
      <c r="H87" s="123" t="s">
        <v>40</v>
      </c>
      <c r="I87" s="124"/>
      <c r="J87" s="125" t="s">
        <v>265</v>
      </c>
      <c r="K87" s="125"/>
      <c r="L87" s="126">
        <v>0</v>
      </c>
      <c r="M87" s="126">
        <v>0</v>
      </c>
      <c r="N87" s="126">
        <v>1</v>
      </c>
    </row>
    <row r="88" ht="38.25" spans="2:14">
      <c r="B88" s="101"/>
      <c r="C88" s="121"/>
      <c r="D88" s="121"/>
      <c r="E88" s="58"/>
      <c r="F88" s="122" t="s">
        <v>269</v>
      </c>
      <c r="G88" s="122" t="s">
        <v>30</v>
      </c>
      <c r="H88" s="123" t="s">
        <v>40</v>
      </c>
      <c r="I88" s="124"/>
      <c r="J88" s="125" t="s">
        <v>270</v>
      </c>
      <c r="K88" s="125"/>
      <c r="L88" s="126">
        <v>0</v>
      </c>
      <c r="M88" s="126">
        <v>0</v>
      </c>
      <c r="N88" s="126">
        <v>1</v>
      </c>
    </row>
    <row r="89" spans="2:14">
      <c r="B89" s="101"/>
      <c r="C89" s="121"/>
      <c r="D89" s="121"/>
      <c r="E89" s="58"/>
      <c r="F89" s="122" t="s">
        <v>271</v>
      </c>
      <c r="G89" s="122" t="s">
        <v>30</v>
      </c>
      <c r="H89" s="123" t="s">
        <v>31</v>
      </c>
      <c r="I89" s="124"/>
      <c r="J89" s="125" t="s">
        <v>272</v>
      </c>
      <c r="K89" s="125"/>
      <c r="L89" s="126">
        <v>0</v>
      </c>
      <c r="M89" s="126">
        <v>0</v>
      </c>
      <c r="N89" s="126">
        <v>1</v>
      </c>
    </row>
    <row r="90" ht="51" spans="2:14">
      <c r="B90" s="101"/>
      <c r="C90" s="121"/>
      <c r="D90" s="121"/>
      <c r="E90" s="58"/>
      <c r="F90" s="122" t="s">
        <v>274</v>
      </c>
      <c r="G90" s="122" t="s">
        <v>30</v>
      </c>
      <c r="H90" s="123" t="s">
        <v>40</v>
      </c>
      <c r="I90" s="124"/>
      <c r="J90" s="125" t="s">
        <v>275</v>
      </c>
      <c r="K90" s="125"/>
      <c r="L90" s="126">
        <v>0</v>
      </c>
      <c r="M90" s="126">
        <v>0</v>
      </c>
      <c r="N90" s="126">
        <v>1</v>
      </c>
    </row>
    <row r="91" ht="38.25" spans="2:14">
      <c r="B91" s="101"/>
      <c r="C91" s="121"/>
      <c r="D91" s="121"/>
      <c r="E91" s="58"/>
      <c r="F91" s="122" t="s">
        <v>276</v>
      </c>
      <c r="G91" s="122" t="s">
        <v>30</v>
      </c>
      <c r="H91" s="123" t="s">
        <v>40</v>
      </c>
      <c r="I91" s="124"/>
      <c r="J91" s="125" t="s">
        <v>277</v>
      </c>
      <c r="K91" s="125"/>
      <c r="L91" s="126">
        <v>0</v>
      </c>
      <c r="M91" s="126">
        <v>0</v>
      </c>
      <c r="N91" s="126">
        <v>1</v>
      </c>
    </row>
    <row r="92" ht="25.5" spans="2:14">
      <c r="B92" s="101"/>
      <c r="C92" s="121"/>
      <c r="D92" s="121"/>
      <c r="E92" s="58"/>
      <c r="F92" s="122" t="s">
        <v>278</v>
      </c>
      <c r="G92" s="122" t="s">
        <v>30</v>
      </c>
      <c r="H92" s="123" t="s">
        <v>31</v>
      </c>
      <c r="I92" s="124"/>
      <c r="J92" s="125" t="s">
        <v>279</v>
      </c>
      <c r="K92" s="125" t="s">
        <v>279</v>
      </c>
      <c r="L92" s="126">
        <v>0</v>
      </c>
      <c r="M92" s="126">
        <v>0</v>
      </c>
      <c r="N92" s="126">
        <v>1</v>
      </c>
    </row>
    <row r="93" ht="51" spans="2:14">
      <c r="B93" s="101"/>
      <c r="C93" s="121"/>
      <c r="D93" s="121"/>
      <c r="E93" s="58"/>
      <c r="F93" s="122" t="s">
        <v>282</v>
      </c>
      <c r="G93" s="122" t="s">
        <v>30</v>
      </c>
      <c r="H93" s="123" t="s">
        <v>40</v>
      </c>
      <c r="I93" s="124"/>
      <c r="J93" s="125" t="s">
        <v>283</v>
      </c>
      <c r="K93" s="125" t="s">
        <v>283</v>
      </c>
      <c r="L93" s="126">
        <v>0</v>
      </c>
      <c r="M93" s="126">
        <v>0</v>
      </c>
      <c r="N93" s="126">
        <v>1</v>
      </c>
    </row>
    <row r="94" ht="51" spans="2:14">
      <c r="B94" s="101"/>
      <c r="C94" s="121"/>
      <c r="D94" s="121"/>
      <c r="E94" s="58"/>
      <c r="F94" s="127" t="s">
        <v>285</v>
      </c>
      <c r="G94" s="127" t="s">
        <v>30</v>
      </c>
      <c r="H94" s="123" t="s">
        <v>40</v>
      </c>
      <c r="I94" s="124"/>
      <c r="J94" s="128" t="s">
        <v>286</v>
      </c>
      <c r="K94" s="129" t="s">
        <v>287</v>
      </c>
      <c r="L94" s="126">
        <v>0</v>
      </c>
      <c r="M94" s="126">
        <v>1</v>
      </c>
      <c r="N94" s="126">
        <v>0</v>
      </c>
    </row>
    <row r="95" ht="38.25" spans="2:14">
      <c r="B95" s="101"/>
      <c r="C95" s="121"/>
      <c r="D95" s="121"/>
      <c r="E95" s="58"/>
      <c r="F95" s="127" t="s">
        <v>288</v>
      </c>
      <c r="G95" s="127" t="s">
        <v>30</v>
      </c>
      <c r="H95" s="123" t="s">
        <v>31</v>
      </c>
      <c r="I95" s="124"/>
      <c r="J95" s="128" t="s">
        <v>289</v>
      </c>
      <c r="K95" s="129" t="s">
        <v>289</v>
      </c>
      <c r="L95" s="126">
        <v>0</v>
      </c>
      <c r="M95" s="126">
        <v>1</v>
      </c>
      <c r="N95" s="126">
        <v>0</v>
      </c>
    </row>
    <row r="96" ht="51" spans="2:14">
      <c r="B96" s="101"/>
      <c r="C96" s="121"/>
      <c r="D96" s="121"/>
      <c r="E96" s="58"/>
      <c r="F96" s="122" t="s">
        <v>290</v>
      </c>
      <c r="G96" s="122" t="s">
        <v>30</v>
      </c>
      <c r="H96" s="123" t="s">
        <v>31</v>
      </c>
      <c r="I96" s="124"/>
      <c r="J96" s="125" t="s">
        <v>291</v>
      </c>
      <c r="K96" s="129" t="s">
        <v>291</v>
      </c>
      <c r="L96" s="126">
        <v>0</v>
      </c>
      <c r="M96" s="126">
        <v>0</v>
      </c>
      <c r="N96" s="126">
        <v>1</v>
      </c>
    </row>
    <row r="97" ht="51" spans="2:14">
      <c r="B97" s="101"/>
      <c r="C97" s="121"/>
      <c r="D97" s="121"/>
      <c r="E97" s="58"/>
      <c r="F97" s="122" t="s">
        <v>292</v>
      </c>
      <c r="G97" s="122" t="s">
        <v>30</v>
      </c>
      <c r="H97" s="123" t="s">
        <v>40</v>
      </c>
      <c r="I97" s="124"/>
      <c r="J97" s="125" t="s">
        <v>293</v>
      </c>
      <c r="K97" s="125" t="s">
        <v>294</v>
      </c>
      <c r="L97" s="126">
        <v>0</v>
      </c>
      <c r="M97" s="126">
        <v>0</v>
      </c>
      <c r="N97" s="126">
        <v>1</v>
      </c>
    </row>
    <row r="98" ht="51" spans="2:14">
      <c r="B98" s="101"/>
      <c r="C98" s="121"/>
      <c r="D98" s="121"/>
      <c r="E98" s="65"/>
      <c r="F98" s="122" t="s">
        <v>295</v>
      </c>
      <c r="G98" s="122" t="s">
        <v>30</v>
      </c>
      <c r="H98" s="123" t="s">
        <v>40</v>
      </c>
      <c r="I98" s="124"/>
      <c r="J98" s="125" t="s">
        <v>296</v>
      </c>
      <c r="K98" s="125" t="s">
        <v>297</v>
      </c>
      <c r="L98" s="126">
        <v>0</v>
      </c>
      <c r="M98" s="126">
        <v>0</v>
      </c>
      <c r="N98" s="126">
        <v>1</v>
      </c>
    </row>
    <row r="99" ht="51" spans="2:14">
      <c r="B99" s="101"/>
      <c r="C99" s="121"/>
      <c r="D99" s="121"/>
      <c r="E99" s="57" t="s">
        <v>617</v>
      </c>
      <c r="F99" s="122" t="s">
        <v>298</v>
      </c>
      <c r="G99" s="122" t="s">
        <v>30</v>
      </c>
      <c r="H99" s="123" t="s">
        <v>40</v>
      </c>
      <c r="I99" s="124"/>
      <c r="J99" s="130" t="s">
        <v>299</v>
      </c>
      <c r="K99" s="125" t="s">
        <v>300</v>
      </c>
      <c r="L99" s="126">
        <v>0</v>
      </c>
      <c r="M99" s="126">
        <v>0</v>
      </c>
      <c r="N99" s="126">
        <v>1</v>
      </c>
    </row>
    <row r="100" ht="63.75" spans="2:14">
      <c r="B100" s="101"/>
      <c r="C100" s="121"/>
      <c r="D100" s="121"/>
      <c r="E100" s="58"/>
      <c r="F100" s="122" t="s">
        <v>301</v>
      </c>
      <c r="G100" s="122" t="s">
        <v>30</v>
      </c>
      <c r="H100" s="123" t="s">
        <v>40</v>
      </c>
      <c r="I100" s="124"/>
      <c r="J100" s="130"/>
      <c r="K100" s="129" t="s">
        <v>302</v>
      </c>
      <c r="L100" s="126">
        <v>0</v>
      </c>
      <c r="M100" s="126">
        <v>0</v>
      </c>
      <c r="N100" s="126">
        <v>1</v>
      </c>
    </row>
    <row r="101" spans="2:14">
      <c r="B101" s="101"/>
      <c r="C101" s="121"/>
      <c r="D101" s="121"/>
      <c r="E101" s="58"/>
      <c r="F101" s="122" t="s">
        <v>303</v>
      </c>
      <c r="G101" s="122" t="s">
        <v>30</v>
      </c>
      <c r="H101" s="123" t="s">
        <v>40</v>
      </c>
      <c r="I101" s="124"/>
      <c r="J101" s="130"/>
      <c r="K101" s="125" t="s">
        <v>304</v>
      </c>
      <c r="L101" s="126">
        <v>0</v>
      </c>
      <c r="M101" s="126">
        <v>0</v>
      </c>
      <c r="N101" s="126">
        <v>1</v>
      </c>
    </row>
    <row r="102" ht="25.5" spans="2:14">
      <c r="B102" s="101"/>
      <c r="C102" s="121"/>
      <c r="D102" s="121"/>
      <c r="E102" s="58"/>
      <c r="F102" s="122" t="s">
        <v>305</v>
      </c>
      <c r="G102" s="122" t="s">
        <v>30</v>
      </c>
      <c r="H102" s="123" t="s">
        <v>40</v>
      </c>
      <c r="I102" s="124"/>
      <c r="J102" s="130"/>
      <c r="K102" s="125" t="s">
        <v>306</v>
      </c>
      <c r="L102" s="126">
        <v>0</v>
      </c>
      <c r="M102" s="126">
        <v>0</v>
      </c>
      <c r="N102" s="126">
        <v>1</v>
      </c>
    </row>
    <row r="103" ht="25.5" spans="2:14">
      <c r="B103" s="101"/>
      <c r="C103" s="121"/>
      <c r="D103" s="121"/>
      <c r="E103" s="58"/>
      <c r="F103" s="122" t="s">
        <v>307</v>
      </c>
      <c r="G103" s="122" t="s">
        <v>30</v>
      </c>
      <c r="H103" s="123" t="s">
        <v>40</v>
      </c>
      <c r="I103" s="124"/>
      <c r="J103" s="130"/>
      <c r="K103" s="125" t="s">
        <v>308</v>
      </c>
      <c r="L103" s="126">
        <v>0</v>
      </c>
      <c r="M103" s="126">
        <v>0</v>
      </c>
      <c r="N103" s="126">
        <v>1</v>
      </c>
    </row>
    <row r="104" ht="51" spans="2:14">
      <c r="B104" s="101"/>
      <c r="C104" s="121"/>
      <c r="D104" s="121"/>
      <c r="E104" s="65"/>
      <c r="F104" s="122" t="s">
        <v>309</v>
      </c>
      <c r="G104" s="122" t="s">
        <v>30</v>
      </c>
      <c r="H104" s="123" t="s">
        <v>40</v>
      </c>
      <c r="I104" s="124"/>
      <c r="J104" s="130"/>
      <c r="K104" s="125" t="s">
        <v>311</v>
      </c>
      <c r="L104" s="126">
        <v>0</v>
      </c>
      <c r="M104" s="126">
        <v>0</v>
      </c>
      <c r="N104" s="126">
        <v>1</v>
      </c>
    </row>
    <row r="105" ht="38.25" spans="2:14">
      <c r="B105" s="101"/>
      <c r="C105" s="121"/>
      <c r="D105" s="121"/>
      <c r="E105" s="57" t="s">
        <v>336</v>
      </c>
      <c r="F105" s="122" t="s">
        <v>312</v>
      </c>
      <c r="G105" s="122" t="s">
        <v>30</v>
      </c>
      <c r="H105" s="123" t="s">
        <v>40</v>
      </c>
      <c r="I105" s="124"/>
      <c r="J105" s="125" t="s">
        <v>313</v>
      </c>
      <c r="K105" s="125" t="s">
        <v>314</v>
      </c>
      <c r="L105" s="126">
        <v>0</v>
      </c>
      <c r="M105" s="126">
        <v>0</v>
      </c>
      <c r="N105" s="126">
        <v>1</v>
      </c>
    </row>
    <row r="106" ht="89.25" spans="2:14">
      <c r="B106" s="101"/>
      <c r="C106" s="121"/>
      <c r="D106" s="121"/>
      <c r="E106" s="65"/>
      <c r="F106" s="122" t="s">
        <v>315</v>
      </c>
      <c r="G106" s="122" t="s">
        <v>30</v>
      </c>
      <c r="H106" s="123" t="s">
        <v>40</v>
      </c>
      <c r="I106" s="124"/>
      <c r="J106" s="125" t="s">
        <v>316</v>
      </c>
      <c r="K106" s="125" t="s">
        <v>317</v>
      </c>
      <c r="L106" s="126">
        <v>0</v>
      </c>
      <c r="M106" s="126">
        <v>0</v>
      </c>
      <c r="N106" s="126">
        <v>1</v>
      </c>
    </row>
    <row r="107" ht="51" spans="2:14">
      <c r="B107" s="101"/>
      <c r="C107" s="131" t="s">
        <v>618</v>
      </c>
      <c r="D107" s="131" t="s">
        <v>30</v>
      </c>
      <c r="E107" s="132" t="s">
        <v>319</v>
      </c>
      <c r="F107" s="122" t="s">
        <v>298</v>
      </c>
      <c r="G107" s="122" t="s">
        <v>30</v>
      </c>
      <c r="H107" s="123" t="s">
        <v>40</v>
      </c>
      <c r="I107" s="124"/>
      <c r="J107" s="130" t="s">
        <v>299</v>
      </c>
      <c r="K107" s="125" t="s">
        <v>300</v>
      </c>
      <c r="L107" s="126">
        <v>0</v>
      </c>
      <c r="M107" s="126">
        <v>0</v>
      </c>
      <c r="N107" s="126">
        <v>1</v>
      </c>
    </row>
    <row r="108" ht="63.75" spans="2:14">
      <c r="B108" s="101"/>
      <c r="C108" s="131"/>
      <c r="D108" s="131"/>
      <c r="E108" s="133"/>
      <c r="F108" s="122" t="s">
        <v>301</v>
      </c>
      <c r="G108" s="122" t="s">
        <v>30</v>
      </c>
      <c r="H108" s="123" t="s">
        <v>40</v>
      </c>
      <c r="I108" s="124"/>
      <c r="J108" s="130"/>
      <c r="K108" s="129" t="s">
        <v>302</v>
      </c>
      <c r="L108" s="126">
        <v>0</v>
      </c>
      <c r="M108" s="126">
        <v>0</v>
      </c>
      <c r="N108" s="126">
        <v>1</v>
      </c>
    </row>
    <row r="109" spans="2:14">
      <c r="B109" s="101"/>
      <c r="C109" s="131"/>
      <c r="D109" s="131"/>
      <c r="E109" s="133"/>
      <c r="F109" s="122" t="s">
        <v>303</v>
      </c>
      <c r="G109" s="122" t="s">
        <v>30</v>
      </c>
      <c r="H109" s="123" t="s">
        <v>40</v>
      </c>
      <c r="I109" s="124"/>
      <c r="J109" s="130"/>
      <c r="K109" s="125" t="s">
        <v>304</v>
      </c>
      <c r="L109" s="126">
        <v>0</v>
      </c>
      <c r="M109" s="126">
        <v>0</v>
      </c>
      <c r="N109" s="126">
        <v>1</v>
      </c>
    </row>
    <row r="110" ht="25.5" spans="2:14">
      <c r="B110" s="101"/>
      <c r="C110" s="131"/>
      <c r="D110" s="131"/>
      <c r="E110" s="133"/>
      <c r="F110" s="122" t="s">
        <v>305</v>
      </c>
      <c r="G110" s="122" t="s">
        <v>30</v>
      </c>
      <c r="H110" s="123" t="s">
        <v>40</v>
      </c>
      <c r="I110" s="124"/>
      <c r="J110" s="130"/>
      <c r="K110" s="125" t="s">
        <v>306</v>
      </c>
      <c r="L110" s="126">
        <v>0</v>
      </c>
      <c r="M110" s="126">
        <v>0</v>
      </c>
      <c r="N110" s="126">
        <v>1</v>
      </c>
    </row>
    <row r="111" ht="25.5" spans="2:14">
      <c r="B111" s="101"/>
      <c r="C111" s="131"/>
      <c r="D111" s="131"/>
      <c r="E111" s="133"/>
      <c r="F111" s="122" t="s">
        <v>307</v>
      </c>
      <c r="G111" s="122" t="s">
        <v>30</v>
      </c>
      <c r="H111" s="123" t="s">
        <v>40</v>
      </c>
      <c r="I111" s="124"/>
      <c r="J111" s="130"/>
      <c r="K111" s="125" t="s">
        <v>308</v>
      </c>
      <c r="L111" s="126">
        <v>0</v>
      </c>
      <c r="M111" s="126">
        <v>0</v>
      </c>
      <c r="N111" s="126">
        <v>1</v>
      </c>
    </row>
    <row r="112" ht="51" spans="2:14">
      <c r="B112" s="101"/>
      <c r="C112" s="131"/>
      <c r="D112" s="131"/>
      <c r="E112" s="134"/>
      <c r="F112" s="122" t="s">
        <v>309</v>
      </c>
      <c r="G112" s="122" t="s">
        <v>30</v>
      </c>
      <c r="H112" s="123" t="s">
        <v>40</v>
      </c>
      <c r="I112" s="124"/>
      <c r="J112" s="130"/>
      <c r="K112" s="125" t="s">
        <v>311</v>
      </c>
      <c r="L112" s="126">
        <v>0</v>
      </c>
      <c r="M112" s="126">
        <v>0</v>
      </c>
      <c r="N112" s="126">
        <v>1</v>
      </c>
    </row>
    <row r="113" ht="51" spans="2:14">
      <c r="B113" s="101"/>
      <c r="C113" s="122" t="s">
        <v>619</v>
      </c>
      <c r="D113" s="121" t="s">
        <v>30</v>
      </c>
      <c r="E113" s="122" t="s">
        <v>620</v>
      </c>
      <c r="F113" s="122" t="s">
        <v>620</v>
      </c>
      <c r="G113" s="122" t="s">
        <v>30</v>
      </c>
      <c r="H113" s="123" t="s">
        <v>40</v>
      </c>
      <c r="I113" s="124"/>
      <c r="J113" s="125" t="s">
        <v>323</v>
      </c>
      <c r="K113" s="125" t="s">
        <v>324</v>
      </c>
      <c r="L113" s="126">
        <v>0</v>
      </c>
      <c r="M113" s="126">
        <v>0</v>
      </c>
      <c r="N113" s="126">
        <v>1</v>
      </c>
    </row>
    <row r="114" ht="38.25" spans="2:14">
      <c r="B114" s="101"/>
      <c r="C114" s="122" t="s">
        <v>621</v>
      </c>
      <c r="D114" s="121" t="s">
        <v>30</v>
      </c>
      <c r="E114" s="122" t="s">
        <v>622</v>
      </c>
      <c r="F114" s="122" t="s">
        <v>622</v>
      </c>
      <c r="G114" s="122" t="s">
        <v>30</v>
      </c>
      <c r="H114" s="123" t="s">
        <v>31</v>
      </c>
      <c r="I114" s="124"/>
      <c r="J114" s="125" t="s">
        <v>327</v>
      </c>
      <c r="K114" s="125" t="s">
        <v>327</v>
      </c>
      <c r="L114" s="126">
        <v>0</v>
      </c>
      <c r="M114" s="126">
        <v>0</v>
      </c>
      <c r="N114" s="126">
        <v>1</v>
      </c>
    </row>
    <row r="115" ht="51" spans="2:14">
      <c r="B115" s="101"/>
      <c r="C115" s="122" t="s">
        <v>623</v>
      </c>
      <c r="D115" s="121" t="s">
        <v>30</v>
      </c>
      <c r="E115" s="122" t="s">
        <v>328</v>
      </c>
      <c r="F115" s="122" t="s">
        <v>328</v>
      </c>
      <c r="G115" s="122" t="s">
        <v>30</v>
      </c>
      <c r="H115" s="123" t="s">
        <v>31</v>
      </c>
      <c r="I115" s="124"/>
      <c r="J115" s="125" t="s">
        <v>329</v>
      </c>
      <c r="K115" s="125" t="s">
        <v>330</v>
      </c>
      <c r="L115" s="126">
        <v>0</v>
      </c>
      <c r="M115" s="126">
        <v>0</v>
      </c>
      <c r="N115" s="126">
        <v>1</v>
      </c>
    </row>
    <row r="116" spans="2:14">
      <c r="B116" s="101" t="s">
        <v>624</v>
      </c>
      <c r="C116" s="46" t="s">
        <v>625</v>
      </c>
      <c r="D116" s="57" t="s">
        <v>30</v>
      </c>
      <c r="E116" s="46" t="s">
        <v>626</v>
      </c>
      <c r="F116" s="70" t="s">
        <v>627</v>
      </c>
      <c r="G116" s="70" t="s">
        <v>30</v>
      </c>
      <c r="H116" s="135" t="s">
        <v>40</v>
      </c>
      <c r="I116" s="136" t="s">
        <v>628</v>
      </c>
      <c r="J116" s="105" t="s">
        <v>90</v>
      </c>
      <c r="K116" s="136"/>
      <c r="L116" s="137">
        <v>1</v>
      </c>
      <c r="M116" s="137">
        <v>0</v>
      </c>
      <c r="N116" s="137">
        <v>0</v>
      </c>
    </row>
    <row r="117" ht="25.5" spans="2:14">
      <c r="B117" s="101"/>
      <c r="C117" s="46" t="s">
        <v>625</v>
      </c>
      <c r="D117" s="58"/>
      <c r="E117" s="46"/>
      <c r="F117" s="70" t="s">
        <v>629</v>
      </c>
      <c r="G117" s="70" t="s">
        <v>30</v>
      </c>
      <c r="H117" s="135" t="s">
        <v>40</v>
      </c>
      <c r="I117" s="138" t="s">
        <v>630</v>
      </c>
      <c r="J117" s="105" t="s">
        <v>90</v>
      </c>
      <c r="K117" s="136" t="s">
        <v>631</v>
      </c>
      <c r="L117" s="137">
        <v>1</v>
      </c>
      <c r="M117" s="137">
        <v>0</v>
      </c>
      <c r="N117" s="137">
        <v>0</v>
      </c>
    </row>
    <row r="118" ht="25.5" spans="2:14">
      <c r="B118" s="101"/>
      <c r="C118" s="46" t="s">
        <v>625</v>
      </c>
      <c r="D118" s="58"/>
      <c r="E118" s="46"/>
      <c r="F118" s="70" t="s">
        <v>632</v>
      </c>
      <c r="G118" s="70" t="s">
        <v>30</v>
      </c>
      <c r="H118" s="135" t="s">
        <v>40</v>
      </c>
      <c r="I118" s="138" t="s">
        <v>633</v>
      </c>
      <c r="J118" s="105" t="s">
        <v>90</v>
      </c>
      <c r="K118" s="138"/>
      <c r="L118" s="137">
        <v>1</v>
      </c>
      <c r="M118" s="137">
        <v>0</v>
      </c>
      <c r="N118" s="137">
        <v>0</v>
      </c>
    </row>
    <row r="119" ht="25.5" spans="2:14">
      <c r="B119" s="101"/>
      <c r="C119" s="46" t="s">
        <v>625</v>
      </c>
      <c r="D119" s="58"/>
      <c r="E119" s="46"/>
      <c r="F119" s="70" t="s">
        <v>634</v>
      </c>
      <c r="G119" s="70" t="s">
        <v>30</v>
      </c>
      <c r="H119" s="135" t="s">
        <v>40</v>
      </c>
      <c r="I119" s="138" t="s">
        <v>635</v>
      </c>
      <c r="J119" s="105" t="s">
        <v>90</v>
      </c>
      <c r="K119" s="138"/>
      <c r="L119" s="137">
        <v>1</v>
      </c>
      <c r="M119" s="137">
        <v>0</v>
      </c>
      <c r="N119" s="137">
        <v>0</v>
      </c>
    </row>
    <row r="120" spans="2:14">
      <c r="B120" s="101"/>
      <c r="C120" s="46" t="s">
        <v>625</v>
      </c>
      <c r="D120" s="58"/>
      <c r="E120" s="46"/>
      <c r="F120" s="70" t="s">
        <v>636</v>
      </c>
      <c r="G120" s="70" t="s">
        <v>30</v>
      </c>
      <c r="H120" s="135" t="s">
        <v>40</v>
      </c>
      <c r="I120" s="136" t="s">
        <v>628</v>
      </c>
      <c r="J120" s="105" t="s">
        <v>90</v>
      </c>
      <c r="K120" s="136" t="s">
        <v>637</v>
      </c>
      <c r="L120" s="137">
        <v>1</v>
      </c>
      <c r="M120" s="137">
        <v>0</v>
      </c>
      <c r="N120" s="137">
        <v>0</v>
      </c>
    </row>
    <row r="121" spans="2:14">
      <c r="B121" s="101"/>
      <c r="C121" s="46" t="s">
        <v>625</v>
      </c>
      <c r="D121" s="58"/>
      <c r="E121" s="46"/>
      <c r="F121" s="70" t="s">
        <v>638</v>
      </c>
      <c r="G121" s="70" t="s">
        <v>30</v>
      </c>
      <c r="H121" s="135" t="s">
        <v>40</v>
      </c>
      <c r="I121" s="136" t="s">
        <v>628</v>
      </c>
      <c r="J121" s="105" t="s">
        <v>90</v>
      </c>
      <c r="K121" s="136"/>
      <c r="L121" s="137">
        <v>1</v>
      </c>
      <c r="M121" s="137">
        <v>0</v>
      </c>
      <c r="N121" s="137">
        <v>0</v>
      </c>
    </row>
    <row r="122" ht="25.5" spans="2:14">
      <c r="B122" s="101"/>
      <c r="C122" s="46" t="s">
        <v>625</v>
      </c>
      <c r="D122" s="58"/>
      <c r="E122" s="46"/>
      <c r="F122" s="70" t="s">
        <v>639</v>
      </c>
      <c r="G122" s="70" t="s">
        <v>30</v>
      </c>
      <c r="H122" s="135" t="s">
        <v>40</v>
      </c>
      <c r="I122" s="136" t="s">
        <v>635</v>
      </c>
      <c r="J122" s="105" t="s">
        <v>90</v>
      </c>
      <c r="K122" s="136"/>
      <c r="L122" s="137">
        <v>1</v>
      </c>
      <c r="M122" s="137">
        <v>0</v>
      </c>
      <c r="N122" s="137">
        <v>0</v>
      </c>
    </row>
    <row r="123" spans="2:14">
      <c r="B123" s="101"/>
      <c r="C123" s="46" t="s">
        <v>625</v>
      </c>
      <c r="D123" s="58"/>
      <c r="E123" s="46"/>
      <c r="F123" s="70" t="s">
        <v>640</v>
      </c>
      <c r="G123" s="70" t="s">
        <v>30</v>
      </c>
      <c r="H123" s="135" t="str">
        <f>IF(W$1="&lt;=1000","必选","可选")</f>
        <v>可选</v>
      </c>
      <c r="I123" s="136"/>
      <c r="J123" s="105" t="s">
        <v>90</v>
      </c>
      <c r="K123" s="136" t="s">
        <v>641</v>
      </c>
      <c r="L123" s="137">
        <v>0.5</v>
      </c>
      <c r="M123" s="137">
        <v>0.5</v>
      </c>
      <c r="N123" s="137">
        <v>0</v>
      </c>
    </row>
    <row r="124" spans="2:14">
      <c r="B124" s="101"/>
      <c r="C124" s="46" t="s">
        <v>625</v>
      </c>
      <c r="D124" s="58"/>
      <c r="E124" s="46"/>
      <c r="F124" s="70" t="s">
        <v>642</v>
      </c>
      <c r="G124" s="70" t="s">
        <v>30</v>
      </c>
      <c r="H124" s="135" t="s">
        <v>40</v>
      </c>
      <c r="I124" s="138" t="s">
        <v>628</v>
      </c>
      <c r="J124" s="105" t="s">
        <v>90</v>
      </c>
      <c r="K124" s="138"/>
      <c r="L124" s="137">
        <v>1</v>
      </c>
      <c r="M124" s="137">
        <v>0</v>
      </c>
      <c r="N124" s="137">
        <v>0</v>
      </c>
    </row>
    <row r="125" spans="2:14">
      <c r="B125" s="101"/>
      <c r="C125" s="46" t="s">
        <v>625</v>
      </c>
      <c r="D125" s="58"/>
      <c r="E125" s="46"/>
      <c r="F125" s="70" t="s">
        <v>643</v>
      </c>
      <c r="G125" s="70" t="s">
        <v>30</v>
      </c>
      <c r="H125" s="135" t="s">
        <v>40</v>
      </c>
      <c r="I125" s="138" t="s">
        <v>628</v>
      </c>
      <c r="J125" s="105" t="s">
        <v>90</v>
      </c>
      <c r="K125" s="138"/>
      <c r="L125" s="137">
        <v>1</v>
      </c>
      <c r="M125" s="137">
        <v>0</v>
      </c>
      <c r="N125" s="137">
        <v>0</v>
      </c>
    </row>
    <row r="126" spans="2:14">
      <c r="B126" s="101"/>
      <c r="C126" s="46" t="s">
        <v>625</v>
      </c>
      <c r="D126" s="58"/>
      <c r="E126" s="46"/>
      <c r="F126" s="70" t="s">
        <v>644</v>
      </c>
      <c r="G126" s="70" t="s">
        <v>30</v>
      </c>
      <c r="H126" s="135" t="s">
        <v>40</v>
      </c>
      <c r="I126" s="139" t="s">
        <v>628</v>
      </c>
      <c r="J126" s="105" t="s">
        <v>90</v>
      </c>
      <c r="K126" s="136"/>
      <c r="L126" s="137">
        <v>1</v>
      </c>
      <c r="M126" s="137">
        <v>0</v>
      </c>
      <c r="N126" s="137">
        <v>0</v>
      </c>
    </row>
    <row r="127" spans="2:14">
      <c r="B127" s="101"/>
      <c r="C127" s="46" t="s">
        <v>625</v>
      </c>
      <c r="D127" s="58"/>
      <c r="E127" s="46"/>
      <c r="F127" s="70" t="s">
        <v>645</v>
      </c>
      <c r="G127" s="70" t="s">
        <v>30</v>
      </c>
      <c r="H127" s="135" t="str">
        <f>IF(OR(W$1="&lt;=600",W$1="&lt;=1000"),"必选","可选")</f>
        <v>可选</v>
      </c>
      <c r="I127" s="139"/>
      <c r="J127" s="105" t="s">
        <v>90</v>
      </c>
      <c r="K127" s="136"/>
      <c r="L127" s="137">
        <v>1</v>
      </c>
      <c r="M127" s="137">
        <v>0</v>
      </c>
      <c r="N127" s="137">
        <v>0</v>
      </c>
    </row>
    <row r="128" spans="2:14">
      <c r="B128" s="101"/>
      <c r="C128" s="46" t="s">
        <v>625</v>
      </c>
      <c r="D128" s="58"/>
      <c r="E128" s="46"/>
      <c r="F128" s="70" t="s">
        <v>646</v>
      </c>
      <c r="G128" s="70" t="s">
        <v>185</v>
      </c>
      <c r="H128" s="135" t="s">
        <v>31</v>
      </c>
      <c r="I128" s="139"/>
      <c r="J128" s="105" t="s">
        <v>90</v>
      </c>
      <c r="K128" s="136"/>
      <c r="L128" s="137">
        <v>1</v>
      </c>
      <c r="M128" s="137">
        <v>0</v>
      </c>
      <c r="N128" s="137">
        <v>0</v>
      </c>
    </row>
    <row r="129" ht="25.5" spans="2:14">
      <c r="B129" s="101"/>
      <c r="C129" s="70" t="s">
        <v>647</v>
      </c>
      <c r="D129" s="58"/>
      <c r="E129" s="70"/>
      <c r="F129" s="70" t="s">
        <v>648</v>
      </c>
      <c r="G129" s="70" t="s">
        <v>30</v>
      </c>
      <c r="H129" s="135" t="s">
        <v>40</v>
      </c>
      <c r="I129" s="136" t="s">
        <v>649</v>
      </c>
      <c r="J129" s="105" t="s">
        <v>90</v>
      </c>
      <c r="K129" s="136"/>
      <c r="L129" s="137">
        <v>0</v>
      </c>
      <c r="M129" s="137">
        <v>1</v>
      </c>
      <c r="N129" s="137">
        <v>0</v>
      </c>
    </row>
    <row r="130" spans="2:14">
      <c r="B130" s="101"/>
      <c r="C130" s="70" t="s">
        <v>647</v>
      </c>
      <c r="D130" s="58"/>
      <c r="E130" s="70"/>
      <c r="F130" s="70" t="s">
        <v>208</v>
      </c>
      <c r="G130" s="70" t="s">
        <v>30</v>
      </c>
      <c r="H130" s="135" t="str">
        <f>IF(W$1="&lt;=1000","必选","可选")</f>
        <v>可选</v>
      </c>
      <c r="I130" s="136"/>
      <c r="J130" s="105" t="s">
        <v>90</v>
      </c>
      <c r="K130" s="136"/>
      <c r="L130" s="137">
        <v>0</v>
      </c>
      <c r="M130" s="137">
        <v>1</v>
      </c>
      <c r="N130" s="137">
        <v>0</v>
      </c>
    </row>
    <row r="131" spans="2:14">
      <c r="B131" s="101"/>
      <c r="C131" s="70" t="s">
        <v>647</v>
      </c>
      <c r="D131" s="58"/>
      <c r="E131" s="70"/>
      <c r="F131" s="70" t="s">
        <v>650</v>
      </c>
      <c r="G131" s="70" t="s">
        <v>30</v>
      </c>
      <c r="H131" s="135" t="s">
        <v>40</v>
      </c>
      <c r="I131" s="136"/>
      <c r="J131" s="105" t="s">
        <v>90</v>
      </c>
      <c r="K131" s="136"/>
      <c r="L131" s="137">
        <v>0</v>
      </c>
      <c r="M131" s="137">
        <v>1</v>
      </c>
      <c r="N131" s="137">
        <v>0</v>
      </c>
    </row>
    <row r="132" ht="25.5" spans="2:14">
      <c r="B132" s="101"/>
      <c r="C132" s="70" t="s">
        <v>647</v>
      </c>
      <c r="D132" s="58"/>
      <c r="E132" s="70"/>
      <c r="F132" s="70" t="s">
        <v>651</v>
      </c>
      <c r="G132" s="70" t="s">
        <v>30</v>
      </c>
      <c r="H132" s="135" t="s">
        <v>40</v>
      </c>
      <c r="I132" s="136" t="s">
        <v>649</v>
      </c>
      <c r="J132" s="105" t="s">
        <v>90</v>
      </c>
      <c r="K132" s="136"/>
      <c r="L132" s="137">
        <v>0</v>
      </c>
      <c r="M132" s="137">
        <v>1</v>
      </c>
      <c r="N132" s="137">
        <v>0</v>
      </c>
    </row>
    <row r="133" spans="2:14">
      <c r="B133" s="101"/>
      <c r="C133" s="70" t="s">
        <v>647</v>
      </c>
      <c r="D133" s="58"/>
      <c r="E133" s="70"/>
      <c r="F133" s="70" t="s">
        <v>652</v>
      </c>
      <c r="G133" s="70" t="s">
        <v>30</v>
      </c>
      <c r="H133" s="135" t="s">
        <v>40</v>
      </c>
      <c r="I133" s="136" t="s">
        <v>628</v>
      </c>
      <c r="J133" s="105" t="s">
        <v>90</v>
      </c>
      <c r="K133" s="136"/>
      <c r="L133" s="137">
        <v>0</v>
      </c>
      <c r="M133" s="137">
        <v>1</v>
      </c>
      <c r="N133" s="137">
        <v>0</v>
      </c>
    </row>
    <row r="134" spans="2:14">
      <c r="B134" s="101"/>
      <c r="C134" s="70" t="s">
        <v>647</v>
      </c>
      <c r="D134" s="58"/>
      <c r="E134" s="70"/>
      <c r="F134" s="70" t="s">
        <v>653</v>
      </c>
      <c r="G134" s="70" t="s">
        <v>30</v>
      </c>
      <c r="H134" s="135" t="s">
        <v>40</v>
      </c>
      <c r="I134" s="136"/>
      <c r="J134" s="105" t="s">
        <v>90</v>
      </c>
      <c r="K134" s="136"/>
      <c r="L134" s="137">
        <v>0</v>
      </c>
      <c r="M134" s="137">
        <v>1</v>
      </c>
      <c r="N134" s="137">
        <v>0</v>
      </c>
    </row>
    <row r="135" ht="25.5" spans="2:14">
      <c r="B135" s="101"/>
      <c r="C135" s="70" t="s">
        <v>647</v>
      </c>
      <c r="D135" s="58"/>
      <c r="E135" s="70"/>
      <c r="F135" s="70" t="s">
        <v>654</v>
      </c>
      <c r="G135" s="70" t="s">
        <v>30</v>
      </c>
      <c r="H135" s="135" t="s">
        <v>40</v>
      </c>
      <c r="I135" s="136" t="s">
        <v>655</v>
      </c>
      <c r="J135" s="105" t="s">
        <v>90</v>
      </c>
      <c r="K135" s="136" t="s">
        <v>656</v>
      </c>
      <c r="L135" s="137">
        <v>0</v>
      </c>
      <c r="M135" s="137">
        <v>1</v>
      </c>
      <c r="N135" s="137">
        <v>0</v>
      </c>
    </row>
    <row r="136" ht="25.5" spans="2:14">
      <c r="B136" s="101"/>
      <c r="C136" s="70" t="s">
        <v>647</v>
      </c>
      <c r="D136" s="58"/>
      <c r="E136" s="70"/>
      <c r="F136" s="70" t="s">
        <v>657</v>
      </c>
      <c r="G136" s="70" t="s">
        <v>30</v>
      </c>
      <c r="H136" s="135" t="str">
        <f>IF(OR(W$1="&lt;=600",W$1="&lt;=1000"),"必选","可选")</f>
        <v>可选</v>
      </c>
      <c r="I136" s="140"/>
      <c r="J136" s="105" t="s">
        <v>90</v>
      </c>
      <c r="K136" s="136" t="s">
        <v>658</v>
      </c>
      <c r="L136" s="137">
        <v>0</v>
      </c>
      <c r="M136" s="137">
        <v>1</v>
      </c>
      <c r="N136" s="137">
        <v>0</v>
      </c>
    </row>
    <row r="137" spans="2:14">
      <c r="B137" s="101"/>
      <c r="C137" s="70" t="s">
        <v>647</v>
      </c>
      <c r="D137" s="58"/>
      <c r="E137" s="70"/>
      <c r="F137" s="70" t="s">
        <v>659</v>
      </c>
      <c r="G137" s="70" t="s">
        <v>30</v>
      </c>
      <c r="H137" s="135" t="str">
        <f>IF(OR(W$1="&lt;=600",W$1="&lt;=1000"),"必选","可选")</f>
        <v>可选</v>
      </c>
      <c r="I137" s="136"/>
      <c r="J137" s="105" t="s">
        <v>90</v>
      </c>
      <c r="K137" s="136"/>
      <c r="L137" s="137">
        <v>0</v>
      </c>
      <c r="M137" s="137">
        <v>1</v>
      </c>
      <c r="N137" s="137">
        <v>0</v>
      </c>
    </row>
    <row r="138" spans="2:14">
      <c r="B138" s="101"/>
      <c r="C138" s="70" t="s">
        <v>647</v>
      </c>
      <c r="D138" s="58"/>
      <c r="E138" s="70"/>
      <c r="F138" s="70" t="s">
        <v>660</v>
      </c>
      <c r="G138" s="70" t="s">
        <v>185</v>
      </c>
      <c r="H138" s="135" t="str">
        <f>IF(W$1="&lt;=1000","必选","可选")</f>
        <v>可选</v>
      </c>
      <c r="I138" s="138" t="s">
        <v>661</v>
      </c>
      <c r="J138" s="105" t="s">
        <v>90</v>
      </c>
      <c r="K138" s="136" t="s">
        <v>662</v>
      </c>
      <c r="L138" s="137">
        <v>0</v>
      </c>
      <c r="M138" s="137">
        <v>1</v>
      </c>
      <c r="N138" s="137">
        <v>0</v>
      </c>
    </row>
    <row r="139" ht="25.5" spans="2:14">
      <c r="B139" s="101"/>
      <c r="C139" s="70" t="s">
        <v>647</v>
      </c>
      <c r="D139" s="58"/>
      <c r="E139" s="70"/>
      <c r="F139" s="70" t="s">
        <v>663</v>
      </c>
      <c r="G139" s="70" t="s">
        <v>30</v>
      </c>
      <c r="H139" s="135" t="s">
        <v>40</v>
      </c>
      <c r="I139" s="136" t="s">
        <v>655</v>
      </c>
      <c r="J139" s="105" t="s">
        <v>90</v>
      </c>
      <c r="K139" s="136"/>
      <c r="L139" s="137">
        <v>0</v>
      </c>
      <c r="M139" s="137">
        <v>1</v>
      </c>
      <c r="N139" s="137">
        <v>0</v>
      </c>
    </row>
    <row r="140" spans="2:14">
      <c r="B140" s="101"/>
      <c r="C140" s="70" t="s">
        <v>647</v>
      </c>
      <c r="D140" s="58"/>
      <c r="E140" s="70"/>
      <c r="F140" s="70" t="s">
        <v>664</v>
      </c>
      <c r="G140" s="70" t="s">
        <v>30</v>
      </c>
      <c r="H140" s="135" t="str">
        <f>IF(W$1="&lt;=1000","必选","可选")</f>
        <v>可选</v>
      </c>
      <c r="I140" s="138"/>
      <c r="J140" s="105" t="s">
        <v>90</v>
      </c>
      <c r="K140" s="136" t="s">
        <v>665</v>
      </c>
      <c r="L140" s="137">
        <v>0</v>
      </c>
      <c r="M140" s="137">
        <v>1</v>
      </c>
      <c r="N140" s="137">
        <v>0</v>
      </c>
    </row>
    <row r="141" spans="2:14">
      <c r="B141" s="101"/>
      <c r="C141" s="70" t="s">
        <v>647</v>
      </c>
      <c r="D141" s="58"/>
      <c r="E141" s="70"/>
      <c r="F141" s="70" t="s">
        <v>666</v>
      </c>
      <c r="G141" s="70" t="s">
        <v>30</v>
      </c>
      <c r="H141" s="135" t="str">
        <f>IF(OR(W$1="&lt;=600",W$1="&lt;=1000"),"必选","可选")</f>
        <v>可选</v>
      </c>
      <c r="I141" s="138"/>
      <c r="J141" s="105" t="s">
        <v>90</v>
      </c>
      <c r="K141" s="136"/>
      <c r="L141" s="137">
        <v>0</v>
      </c>
      <c r="M141" s="137">
        <v>1</v>
      </c>
      <c r="N141" s="137">
        <v>0</v>
      </c>
    </row>
    <row r="142" spans="2:14">
      <c r="B142" s="101"/>
      <c r="C142" s="70" t="s">
        <v>647</v>
      </c>
      <c r="D142" s="58"/>
      <c r="E142" s="70"/>
      <c r="F142" s="70" t="s">
        <v>667</v>
      </c>
      <c r="G142" s="70" t="s">
        <v>30</v>
      </c>
      <c r="H142" s="135" t="str">
        <f>IF(W$1="&lt;=1000","必选","可选")</f>
        <v>可选</v>
      </c>
      <c r="I142" s="136"/>
      <c r="J142" s="105" t="s">
        <v>90</v>
      </c>
      <c r="K142" s="136"/>
      <c r="L142" s="137">
        <v>0</v>
      </c>
      <c r="M142" s="137">
        <v>1</v>
      </c>
      <c r="N142" s="137">
        <v>0</v>
      </c>
    </row>
    <row r="143" spans="2:14">
      <c r="B143" s="101"/>
      <c r="C143" s="70" t="s">
        <v>647</v>
      </c>
      <c r="D143" s="58"/>
      <c r="E143" s="70"/>
      <c r="F143" s="70" t="s">
        <v>668</v>
      </c>
      <c r="G143" s="70" t="s">
        <v>30</v>
      </c>
      <c r="H143" s="135" t="str">
        <f>IF(W$1="&lt;=1000","必选","可选")</f>
        <v>可选</v>
      </c>
      <c r="I143" s="136"/>
      <c r="J143" s="105" t="s">
        <v>90</v>
      </c>
      <c r="K143" s="136"/>
      <c r="L143" s="137">
        <v>0</v>
      </c>
      <c r="M143" s="137">
        <v>1</v>
      </c>
      <c r="N143" s="137">
        <v>0</v>
      </c>
    </row>
    <row r="144" ht="51" spans="2:14">
      <c r="B144" s="101"/>
      <c r="C144" s="46" t="s">
        <v>625</v>
      </c>
      <c r="D144" s="58"/>
      <c r="E144" s="46"/>
      <c r="F144" s="70" t="s">
        <v>669</v>
      </c>
      <c r="G144" s="70" t="s">
        <v>30</v>
      </c>
      <c r="H144" s="135" t="s">
        <v>40</v>
      </c>
      <c r="I144" s="138" t="s">
        <v>670</v>
      </c>
      <c r="J144" s="105" t="s">
        <v>90</v>
      </c>
      <c r="K144" s="138"/>
      <c r="L144" s="137">
        <v>1</v>
      </c>
      <c r="M144" s="137">
        <v>0</v>
      </c>
      <c r="N144" s="137">
        <v>0</v>
      </c>
    </row>
    <row r="145" spans="2:14">
      <c r="B145" s="101"/>
      <c r="C145" s="46" t="s">
        <v>625</v>
      </c>
      <c r="D145" s="58"/>
      <c r="E145" s="46"/>
      <c r="F145" s="70" t="s">
        <v>671</v>
      </c>
      <c r="G145" s="70" t="s">
        <v>30</v>
      </c>
      <c r="H145" s="135" t="s">
        <v>40</v>
      </c>
      <c r="I145" s="138" t="s">
        <v>628</v>
      </c>
      <c r="J145" s="105" t="s">
        <v>90</v>
      </c>
      <c r="K145" s="136"/>
      <c r="L145" s="137">
        <v>1</v>
      </c>
      <c r="M145" s="137">
        <v>0</v>
      </c>
      <c r="N145" s="137">
        <v>0</v>
      </c>
    </row>
    <row r="146" spans="2:14">
      <c r="B146" s="101"/>
      <c r="C146" s="70" t="s">
        <v>647</v>
      </c>
      <c r="D146" s="58"/>
      <c r="E146" s="70"/>
      <c r="F146" s="70" t="s">
        <v>672</v>
      </c>
      <c r="G146" s="70" t="s">
        <v>30</v>
      </c>
      <c r="H146" s="135" t="str">
        <f>IF(W$1="&lt;=1000","必选","可选")</f>
        <v>可选</v>
      </c>
      <c r="I146" s="138"/>
      <c r="J146" s="105" t="s">
        <v>90</v>
      </c>
      <c r="K146" s="138"/>
      <c r="L146" s="137">
        <v>0</v>
      </c>
      <c r="M146" s="137">
        <v>1</v>
      </c>
      <c r="N146" s="137">
        <v>0</v>
      </c>
    </row>
    <row r="147" spans="2:14">
      <c r="B147" s="101"/>
      <c r="C147" s="70" t="s">
        <v>647</v>
      </c>
      <c r="D147" s="58"/>
      <c r="E147" s="70"/>
      <c r="F147" s="70" t="s">
        <v>673</v>
      </c>
      <c r="G147" s="102" t="s">
        <v>110</v>
      </c>
      <c r="H147" s="135" t="str">
        <f>IF(OR(W$1="&lt;=600",W$1="&lt;=1000"),"必选","可选")</f>
        <v>可选</v>
      </c>
      <c r="I147" s="138"/>
      <c r="J147" s="105" t="s">
        <v>90</v>
      </c>
      <c r="K147" s="138"/>
      <c r="L147" s="137">
        <v>0</v>
      </c>
      <c r="M147" s="137">
        <v>1</v>
      </c>
      <c r="N147" s="137">
        <v>0</v>
      </c>
    </row>
    <row r="148" spans="2:14">
      <c r="B148" s="101"/>
      <c r="C148" s="70" t="s">
        <v>647</v>
      </c>
      <c r="D148" s="58"/>
      <c r="E148" s="70"/>
      <c r="F148" s="70" t="s">
        <v>674</v>
      </c>
      <c r="G148" s="70" t="s">
        <v>30</v>
      </c>
      <c r="H148" s="135" t="str">
        <f>IF(OR(W$1="&lt;=600",W$1="&lt;=1000"),"必选","可选")</f>
        <v>可选</v>
      </c>
      <c r="I148" s="136"/>
      <c r="J148" s="105" t="s">
        <v>90</v>
      </c>
      <c r="K148" s="136"/>
      <c r="L148" s="137">
        <v>0</v>
      </c>
      <c r="M148" s="137">
        <v>1</v>
      </c>
      <c r="N148" s="137">
        <v>0</v>
      </c>
    </row>
    <row r="149" spans="2:14">
      <c r="B149" s="101"/>
      <c r="C149" s="70" t="s">
        <v>647</v>
      </c>
      <c r="D149" s="58"/>
      <c r="E149" s="70"/>
      <c r="F149" s="70" t="s">
        <v>675</v>
      </c>
      <c r="G149" s="70" t="s">
        <v>30</v>
      </c>
      <c r="H149" s="135" t="str">
        <f>IF(W$1="&lt;=1000","必选","可选")</f>
        <v>可选</v>
      </c>
      <c r="I149" s="136"/>
      <c r="J149" s="105" t="s">
        <v>90</v>
      </c>
      <c r="K149" s="136"/>
      <c r="L149" s="137">
        <v>0.5</v>
      </c>
      <c r="M149" s="137">
        <v>0.5</v>
      </c>
      <c r="N149" s="137">
        <v>0</v>
      </c>
    </row>
    <row r="150" ht="38.25" spans="2:14">
      <c r="B150" s="101"/>
      <c r="C150" s="46" t="s">
        <v>625</v>
      </c>
      <c r="D150" s="58"/>
      <c r="E150" s="46"/>
      <c r="F150" s="70" t="s">
        <v>676</v>
      </c>
      <c r="G150" s="70" t="s">
        <v>30</v>
      </c>
      <c r="H150" s="135" t="s">
        <v>40</v>
      </c>
      <c r="I150" s="138" t="s">
        <v>677</v>
      </c>
      <c r="J150" s="105" t="s">
        <v>90</v>
      </c>
      <c r="K150" s="136" t="s">
        <v>678</v>
      </c>
      <c r="L150" s="137">
        <v>1</v>
      </c>
      <c r="M150" s="137">
        <v>0</v>
      </c>
      <c r="N150" s="137">
        <v>0</v>
      </c>
    </row>
    <row r="151" spans="2:14">
      <c r="B151" s="101"/>
      <c r="C151" s="46" t="s">
        <v>625</v>
      </c>
      <c r="D151" s="58"/>
      <c r="E151" s="46"/>
      <c r="F151" s="70" t="s">
        <v>679</v>
      </c>
      <c r="G151" s="70" t="s">
        <v>185</v>
      </c>
      <c r="H151" s="135" t="s">
        <v>40</v>
      </c>
      <c r="I151" s="136" t="s">
        <v>628</v>
      </c>
      <c r="J151" s="105" t="s">
        <v>90</v>
      </c>
      <c r="K151" s="136"/>
      <c r="L151" s="137">
        <v>1</v>
      </c>
      <c r="M151" s="137">
        <v>0</v>
      </c>
      <c r="N151" s="137">
        <v>0</v>
      </c>
    </row>
    <row r="152" ht="25.5" spans="2:14">
      <c r="B152" s="101"/>
      <c r="C152" s="46" t="s">
        <v>625</v>
      </c>
      <c r="D152" s="58"/>
      <c r="E152" s="46"/>
      <c r="F152" s="70" t="s">
        <v>680</v>
      </c>
      <c r="G152" s="70" t="s">
        <v>30</v>
      </c>
      <c r="H152" s="135" t="s">
        <v>40</v>
      </c>
      <c r="I152" s="138" t="s">
        <v>628</v>
      </c>
      <c r="J152" s="105" t="s">
        <v>90</v>
      </c>
      <c r="K152" s="138" t="s">
        <v>681</v>
      </c>
      <c r="L152" s="137">
        <v>0</v>
      </c>
      <c r="M152" s="137">
        <v>0</v>
      </c>
      <c r="N152" s="137">
        <v>1</v>
      </c>
    </row>
    <row r="153" spans="2:14">
      <c r="B153" s="101"/>
      <c r="C153" s="46" t="s">
        <v>625</v>
      </c>
      <c r="D153" s="65"/>
      <c r="E153" s="46"/>
      <c r="F153" s="70" t="s">
        <v>628</v>
      </c>
      <c r="G153" s="70" t="s">
        <v>30</v>
      </c>
      <c r="H153" s="135" t="s">
        <v>40</v>
      </c>
      <c r="I153" s="136"/>
      <c r="J153" s="105" t="s">
        <v>90</v>
      </c>
      <c r="K153" s="136"/>
      <c r="L153" s="137">
        <v>1</v>
      </c>
      <c r="M153" s="137">
        <v>0</v>
      </c>
      <c r="N153" s="137">
        <v>0</v>
      </c>
    </row>
    <row r="154" spans="2:14">
      <c r="B154" s="101"/>
      <c r="C154" s="66" t="s">
        <v>682</v>
      </c>
      <c r="D154" s="66"/>
      <c r="E154" s="66"/>
      <c r="F154" s="141" t="s">
        <v>683</v>
      </c>
      <c r="G154" s="141" t="s">
        <v>30</v>
      </c>
      <c r="H154" s="141" t="s">
        <v>40</v>
      </c>
      <c r="I154" s="142"/>
      <c r="J154" s="143" t="s">
        <v>90</v>
      </c>
      <c r="K154" s="142"/>
      <c r="L154" s="137"/>
      <c r="M154" s="137"/>
      <c r="N154" s="144"/>
    </row>
    <row r="155" spans="2:14">
      <c r="B155" s="101"/>
      <c r="C155" s="66" t="s">
        <v>682</v>
      </c>
      <c r="D155" s="66"/>
      <c r="E155" s="66"/>
      <c r="F155" s="141" t="s">
        <v>684</v>
      </c>
      <c r="G155" s="141" t="s">
        <v>30</v>
      </c>
      <c r="H155" s="141" t="s">
        <v>31</v>
      </c>
      <c r="I155" s="142"/>
      <c r="J155" s="143" t="s">
        <v>90</v>
      </c>
      <c r="K155" s="142"/>
      <c r="L155" s="137"/>
      <c r="M155" s="137"/>
      <c r="N155" s="137"/>
    </row>
    <row r="156" spans="2:14">
      <c r="B156" s="101"/>
      <c r="C156" s="66" t="s">
        <v>682</v>
      </c>
      <c r="D156" s="66"/>
      <c r="E156" s="66"/>
      <c r="F156" s="141" t="s">
        <v>685</v>
      </c>
      <c r="G156" s="141" t="s">
        <v>30</v>
      </c>
      <c r="H156" s="141" t="s">
        <v>31</v>
      </c>
      <c r="I156" s="142"/>
      <c r="J156" s="143" t="s">
        <v>90</v>
      </c>
      <c r="K156" s="142"/>
      <c r="L156" s="137"/>
      <c r="M156" s="137"/>
      <c r="N156" s="137"/>
    </row>
    <row r="157" spans="2:14">
      <c r="B157" s="101"/>
      <c r="C157" s="66" t="s">
        <v>682</v>
      </c>
      <c r="D157" s="66"/>
      <c r="E157" s="66"/>
      <c r="F157" s="141" t="s">
        <v>686</v>
      </c>
      <c r="G157" s="141" t="s">
        <v>30</v>
      </c>
      <c r="H157" s="141" t="s">
        <v>31</v>
      </c>
      <c r="I157" s="142"/>
      <c r="J157" s="143" t="s">
        <v>90</v>
      </c>
      <c r="K157" s="142"/>
      <c r="L157" s="137"/>
      <c r="M157" s="137"/>
      <c r="N157" s="137"/>
    </row>
    <row r="158" ht="66" spans="2:14">
      <c r="B158" s="101"/>
      <c r="C158" s="141" t="s">
        <v>682</v>
      </c>
      <c r="D158" s="141"/>
      <c r="E158" s="141"/>
      <c r="F158" s="141" t="s">
        <v>687</v>
      </c>
      <c r="G158" s="141" t="s">
        <v>30</v>
      </c>
      <c r="H158" s="141" t="s">
        <v>31</v>
      </c>
      <c r="I158" s="142"/>
      <c r="J158" s="143" t="s">
        <v>90</v>
      </c>
      <c r="K158" s="142" t="s">
        <v>688</v>
      </c>
      <c r="L158" s="137"/>
      <c r="M158" s="137"/>
      <c r="N158" s="137"/>
    </row>
    <row r="159" spans="2:14">
      <c r="B159" s="101"/>
      <c r="C159" s="66" t="s">
        <v>682</v>
      </c>
      <c r="D159" s="66"/>
      <c r="E159" s="66"/>
      <c r="F159" s="141" t="s">
        <v>689</v>
      </c>
      <c r="G159" s="141" t="s">
        <v>30</v>
      </c>
      <c r="H159" s="141" t="s">
        <v>31</v>
      </c>
      <c r="I159" s="142"/>
      <c r="J159" s="143" t="s">
        <v>90</v>
      </c>
      <c r="K159" s="142"/>
      <c r="L159" s="137">
        <v>0</v>
      </c>
      <c r="M159" s="137">
        <v>0</v>
      </c>
      <c r="N159" s="137">
        <v>0</v>
      </c>
    </row>
    <row r="160" spans="2:14">
      <c r="B160" s="101"/>
      <c r="C160" s="66" t="s">
        <v>682</v>
      </c>
      <c r="D160" s="66"/>
      <c r="E160" s="66"/>
      <c r="F160" s="141" t="s">
        <v>690</v>
      </c>
      <c r="G160" s="141" t="s">
        <v>30</v>
      </c>
      <c r="H160" s="141" t="s">
        <v>31</v>
      </c>
      <c r="I160" s="142"/>
      <c r="J160" s="143" t="s">
        <v>90</v>
      </c>
      <c r="K160" s="142"/>
      <c r="L160" s="137">
        <v>0</v>
      </c>
      <c r="M160" s="137">
        <v>0</v>
      </c>
      <c r="N160" s="137">
        <v>0</v>
      </c>
    </row>
    <row r="161" spans="2:14">
      <c r="B161" s="101"/>
      <c r="C161" s="141" t="s">
        <v>682</v>
      </c>
      <c r="D161" s="141"/>
      <c r="E161" s="141"/>
      <c r="F161" s="141" t="s">
        <v>691</v>
      </c>
      <c r="G161" s="141" t="s">
        <v>30</v>
      </c>
      <c r="H161" s="141" t="str">
        <f>IF(W$1="&lt;=1000","必选","可选")</f>
        <v>可选</v>
      </c>
      <c r="I161" s="142"/>
      <c r="J161" s="143" t="s">
        <v>90</v>
      </c>
      <c r="K161" s="142"/>
      <c r="L161" s="137">
        <v>1</v>
      </c>
      <c r="M161" s="137">
        <v>0</v>
      </c>
      <c r="N161" s="137">
        <v>0</v>
      </c>
    </row>
    <row r="162" spans="2:14">
      <c r="B162" s="101"/>
      <c r="C162" s="70" t="s">
        <v>647</v>
      </c>
      <c r="D162" s="70" t="s">
        <v>30</v>
      </c>
      <c r="E162" s="70"/>
      <c r="F162" s="70" t="s">
        <v>285</v>
      </c>
      <c r="G162" s="70" t="s">
        <v>30</v>
      </c>
      <c r="H162" s="135" t="s">
        <v>31</v>
      </c>
      <c r="I162" s="136"/>
      <c r="J162" s="105" t="s">
        <v>90</v>
      </c>
      <c r="K162" s="136"/>
      <c r="L162" s="137">
        <v>0</v>
      </c>
      <c r="M162" s="137">
        <v>1</v>
      </c>
      <c r="N162" s="137">
        <v>0</v>
      </c>
    </row>
    <row r="163" spans="2:14">
      <c r="B163" s="101"/>
      <c r="C163" s="79" t="s">
        <v>692</v>
      </c>
      <c r="D163" s="145" t="s">
        <v>185</v>
      </c>
      <c r="E163" s="101" t="s">
        <v>693</v>
      </c>
      <c r="F163" s="46" t="s">
        <v>694</v>
      </c>
      <c r="G163" s="71" t="s">
        <v>185</v>
      </c>
      <c r="H163" s="135" t="s">
        <v>40</v>
      </c>
      <c r="I163" s="140"/>
      <c r="J163" s="105" t="s">
        <v>90</v>
      </c>
      <c r="K163" s="120"/>
      <c r="L163" s="146" t="s">
        <v>90</v>
      </c>
      <c r="M163" s="146" t="s">
        <v>90</v>
      </c>
      <c r="N163" s="146" t="s">
        <v>90</v>
      </c>
    </row>
    <row r="164" spans="2:14">
      <c r="B164" s="101"/>
      <c r="C164" s="80"/>
      <c r="D164" s="147"/>
      <c r="E164" s="101"/>
      <c r="F164" s="46" t="s">
        <v>695</v>
      </c>
      <c r="G164" s="71" t="s">
        <v>185</v>
      </c>
      <c r="H164" s="135" t="s">
        <v>40</v>
      </c>
      <c r="I164" s="140"/>
      <c r="J164" s="105"/>
      <c r="K164" s="120"/>
      <c r="L164" s="146"/>
      <c r="M164" s="146"/>
      <c r="N164" s="146"/>
    </row>
    <row r="165" spans="2:14">
      <c r="B165" s="101"/>
      <c r="C165" s="80"/>
      <c r="D165" s="147"/>
      <c r="E165" s="101"/>
      <c r="F165" s="46" t="s">
        <v>696</v>
      </c>
      <c r="G165" s="71" t="s">
        <v>185</v>
      </c>
      <c r="H165" s="135" t="s">
        <v>40</v>
      </c>
      <c r="I165" s="140"/>
      <c r="J165" s="105"/>
      <c r="K165" s="120"/>
      <c r="L165" s="146"/>
      <c r="M165" s="146"/>
      <c r="N165" s="146"/>
    </row>
    <row r="166" spans="2:14">
      <c r="B166" s="101"/>
      <c r="C166" s="80"/>
      <c r="D166" s="147"/>
      <c r="E166" s="101"/>
      <c r="F166" s="46" t="s">
        <v>697</v>
      </c>
      <c r="G166" s="71" t="s">
        <v>185</v>
      </c>
      <c r="H166" s="135" t="s">
        <v>40</v>
      </c>
      <c r="I166" s="140"/>
      <c r="J166" s="105"/>
      <c r="K166" s="120"/>
      <c r="L166" s="146"/>
      <c r="M166" s="146"/>
      <c r="N166" s="146"/>
    </row>
    <row r="167" spans="2:14">
      <c r="B167" s="101"/>
      <c r="C167" s="80"/>
      <c r="D167" s="147"/>
      <c r="E167" s="101"/>
      <c r="F167" s="46" t="s">
        <v>698</v>
      </c>
      <c r="G167" s="71" t="s">
        <v>185</v>
      </c>
      <c r="H167" s="135" t="s">
        <v>40</v>
      </c>
      <c r="I167" s="140"/>
      <c r="J167" s="105"/>
      <c r="K167" s="120"/>
      <c r="L167" s="146"/>
      <c r="M167" s="146"/>
      <c r="N167" s="146"/>
    </row>
    <row r="168" spans="2:14">
      <c r="B168" s="101"/>
      <c r="C168" s="80"/>
      <c r="D168" s="147"/>
      <c r="E168" s="101"/>
      <c r="F168" s="46" t="s">
        <v>699</v>
      </c>
      <c r="G168" s="71" t="s">
        <v>185</v>
      </c>
      <c r="H168" s="135" t="s">
        <v>40</v>
      </c>
      <c r="I168" s="140"/>
      <c r="J168" s="105"/>
      <c r="K168" s="120"/>
      <c r="L168" s="146"/>
      <c r="M168" s="146"/>
      <c r="N168" s="146"/>
    </row>
    <row r="169" spans="2:14">
      <c r="B169" s="101"/>
      <c r="C169" s="80"/>
      <c r="D169" s="147"/>
      <c r="E169" s="101"/>
      <c r="F169" s="46" t="s">
        <v>700</v>
      </c>
      <c r="G169" s="71" t="s">
        <v>185</v>
      </c>
      <c r="H169" s="135" t="s">
        <v>40</v>
      </c>
      <c r="I169" s="140"/>
      <c r="J169" s="105"/>
      <c r="K169" s="120"/>
      <c r="L169" s="146"/>
      <c r="M169" s="146"/>
      <c r="N169" s="146"/>
    </row>
    <row r="170" spans="2:14">
      <c r="B170" s="101"/>
      <c r="C170" s="80"/>
      <c r="D170" s="147"/>
      <c r="E170" s="101"/>
      <c r="F170" s="46" t="s">
        <v>701</v>
      </c>
      <c r="G170" s="71" t="s">
        <v>185</v>
      </c>
      <c r="H170" s="135" t="s">
        <v>40</v>
      </c>
      <c r="I170" s="140"/>
      <c r="J170" s="105"/>
      <c r="K170" s="120"/>
      <c r="L170" s="146"/>
      <c r="M170" s="146"/>
      <c r="N170" s="146"/>
    </row>
    <row r="171" spans="2:14">
      <c r="B171" s="101"/>
      <c r="C171" s="80"/>
      <c r="D171" s="147"/>
      <c r="E171" s="101"/>
      <c r="F171" s="46" t="s">
        <v>702</v>
      </c>
      <c r="G171" s="71" t="s">
        <v>185</v>
      </c>
      <c r="H171" s="135" t="s">
        <v>40</v>
      </c>
      <c r="I171" s="140"/>
      <c r="J171" s="105"/>
      <c r="K171" s="120"/>
      <c r="L171" s="146"/>
      <c r="M171" s="146"/>
      <c r="N171" s="146"/>
    </row>
    <row r="172" spans="2:14">
      <c r="B172" s="101"/>
      <c r="C172" s="80"/>
      <c r="D172" s="147"/>
      <c r="E172" s="101"/>
      <c r="F172" s="46" t="s">
        <v>703</v>
      </c>
      <c r="G172" s="71" t="s">
        <v>185</v>
      </c>
      <c r="H172" s="135" t="s">
        <v>40</v>
      </c>
      <c r="I172" s="140"/>
      <c r="J172" s="105"/>
      <c r="K172" s="120"/>
      <c r="L172" s="146"/>
      <c r="M172" s="146"/>
      <c r="N172" s="146"/>
    </row>
    <row r="173" spans="2:14">
      <c r="B173" s="101"/>
      <c r="C173" s="80"/>
      <c r="D173" s="147"/>
      <c r="E173" s="101"/>
      <c r="F173" s="46" t="s">
        <v>704</v>
      </c>
      <c r="G173" s="71" t="s">
        <v>185</v>
      </c>
      <c r="H173" s="135" t="s">
        <v>40</v>
      </c>
      <c r="I173" s="140"/>
      <c r="J173" s="105"/>
      <c r="K173" s="120"/>
      <c r="L173" s="146"/>
      <c r="M173" s="146"/>
      <c r="N173" s="146"/>
    </row>
    <row r="174" spans="2:14">
      <c r="B174" s="101"/>
      <c r="C174" s="80"/>
      <c r="D174" s="147"/>
      <c r="E174" s="101"/>
      <c r="F174" s="46" t="s">
        <v>705</v>
      </c>
      <c r="G174" s="71" t="s">
        <v>185</v>
      </c>
      <c r="H174" s="135" t="s">
        <v>40</v>
      </c>
      <c r="I174" s="140"/>
      <c r="J174" s="105"/>
      <c r="K174" s="120"/>
      <c r="L174" s="146"/>
      <c r="M174" s="146"/>
      <c r="N174" s="146"/>
    </row>
    <row r="175" spans="2:14">
      <c r="B175" s="101"/>
      <c r="C175" s="80"/>
      <c r="D175" s="147"/>
      <c r="E175" s="101"/>
      <c r="F175" s="46" t="s">
        <v>706</v>
      </c>
      <c r="G175" s="71" t="s">
        <v>185</v>
      </c>
      <c r="H175" s="135" t="s">
        <v>40</v>
      </c>
      <c r="I175" s="140"/>
      <c r="J175" s="105"/>
      <c r="K175" s="120"/>
      <c r="L175" s="146"/>
      <c r="M175" s="146"/>
      <c r="N175" s="146"/>
    </row>
    <row r="176" spans="2:14">
      <c r="B176" s="101"/>
      <c r="C176" s="80"/>
      <c r="D176" s="147"/>
      <c r="E176" s="101"/>
      <c r="F176" s="46" t="s">
        <v>707</v>
      </c>
      <c r="G176" s="71" t="s">
        <v>185</v>
      </c>
      <c r="H176" s="135" t="s">
        <v>40</v>
      </c>
      <c r="I176" s="140"/>
      <c r="J176" s="105"/>
      <c r="K176" s="120"/>
      <c r="L176" s="146"/>
      <c r="M176" s="146"/>
      <c r="N176" s="146"/>
    </row>
    <row r="177" spans="2:14">
      <c r="B177" s="101"/>
      <c r="C177" s="80"/>
      <c r="D177" s="147"/>
      <c r="E177" s="101"/>
      <c r="F177" s="46" t="s">
        <v>708</v>
      </c>
      <c r="G177" s="71" t="s">
        <v>185</v>
      </c>
      <c r="H177" s="135" t="s">
        <v>40</v>
      </c>
      <c r="I177" s="140"/>
      <c r="J177" s="105"/>
      <c r="K177" s="120"/>
      <c r="L177" s="146"/>
      <c r="M177" s="146"/>
      <c r="N177" s="146"/>
    </row>
    <row r="178" spans="2:14">
      <c r="B178" s="101"/>
      <c r="C178" s="80"/>
      <c r="D178" s="147"/>
      <c r="E178" s="101"/>
      <c r="F178" s="46" t="s">
        <v>709</v>
      </c>
      <c r="G178" s="71" t="s">
        <v>185</v>
      </c>
      <c r="H178" s="135" t="s">
        <v>40</v>
      </c>
      <c r="I178" s="140"/>
      <c r="J178" s="105"/>
      <c r="K178" s="120"/>
      <c r="L178" s="146"/>
      <c r="M178" s="146"/>
      <c r="N178" s="146"/>
    </row>
    <row r="179" spans="2:14">
      <c r="B179" s="101"/>
      <c r="C179" s="80"/>
      <c r="D179" s="147"/>
      <c r="E179" s="101"/>
      <c r="F179" s="46" t="s">
        <v>710</v>
      </c>
      <c r="G179" s="71" t="s">
        <v>185</v>
      </c>
      <c r="H179" s="135" t="s">
        <v>40</v>
      </c>
      <c r="I179" s="140"/>
      <c r="J179" s="105"/>
      <c r="K179" s="120"/>
      <c r="L179" s="146"/>
      <c r="M179" s="146"/>
      <c r="N179" s="146"/>
    </row>
    <row r="180" spans="2:14">
      <c r="B180" s="101"/>
      <c r="C180" s="80"/>
      <c r="D180" s="147"/>
      <c r="E180" s="101"/>
      <c r="F180" s="46" t="s">
        <v>711</v>
      </c>
      <c r="G180" s="71" t="s">
        <v>185</v>
      </c>
      <c r="H180" s="135" t="s">
        <v>40</v>
      </c>
      <c r="I180" s="140"/>
      <c r="J180" s="105"/>
      <c r="K180" s="120"/>
      <c r="L180" s="146"/>
      <c r="M180" s="146"/>
      <c r="N180" s="146"/>
    </row>
    <row r="181" spans="2:14">
      <c r="B181" s="101"/>
      <c r="C181" s="80"/>
      <c r="D181" s="147"/>
      <c r="E181" s="101"/>
      <c r="F181" s="46" t="s">
        <v>712</v>
      </c>
      <c r="G181" s="71" t="s">
        <v>185</v>
      </c>
      <c r="H181" s="135" t="s">
        <v>40</v>
      </c>
      <c r="I181" s="140"/>
      <c r="J181" s="105"/>
      <c r="K181" s="120"/>
      <c r="L181" s="146"/>
      <c r="M181" s="146"/>
      <c r="N181" s="146"/>
    </row>
    <row r="182" spans="2:14">
      <c r="B182" s="101"/>
      <c r="C182" s="80"/>
      <c r="D182" s="147"/>
      <c r="E182" s="101"/>
      <c r="F182" s="46" t="s">
        <v>713</v>
      </c>
      <c r="G182" s="71" t="s">
        <v>185</v>
      </c>
      <c r="H182" s="135" t="s">
        <v>40</v>
      </c>
      <c r="I182" s="140"/>
      <c r="J182" s="105"/>
      <c r="K182" s="120"/>
      <c r="L182" s="146"/>
      <c r="M182" s="146"/>
      <c r="N182" s="146"/>
    </row>
    <row r="183" spans="2:14">
      <c r="B183" s="101"/>
      <c r="C183" s="80"/>
      <c r="D183" s="147"/>
      <c r="E183" s="101"/>
      <c r="F183" s="46" t="s">
        <v>714</v>
      </c>
      <c r="G183" s="71" t="s">
        <v>185</v>
      </c>
      <c r="H183" s="135" t="s">
        <v>40</v>
      </c>
      <c r="I183" s="140"/>
      <c r="J183" s="105"/>
      <c r="K183" s="120"/>
      <c r="L183" s="146"/>
      <c r="M183" s="146"/>
      <c r="N183" s="146"/>
    </row>
    <row r="184" spans="2:14">
      <c r="B184" s="101"/>
      <c r="C184" s="80"/>
      <c r="D184" s="147"/>
      <c r="E184" s="101"/>
      <c r="F184" s="46" t="s">
        <v>715</v>
      </c>
      <c r="G184" s="71" t="s">
        <v>185</v>
      </c>
      <c r="H184" s="135" t="s">
        <v>40</v>
      </c>
      <c r="I184" s="140"/>
      <c r="J184" s="105"/>
      <c r="K184" s="120"/>
      <c r="L184" s="146"/>
      <c r="M184" s="146"/>
      <c r="N184" s="146"/>
    </row>
    <row r="185" spans="2:14">
      <c r="B185" s="101"/>
      <c r="C185" s="80"/>
      <c r="D185" s="147"/>
      <c r="E185" s="101"/>
      <c r="F185" s="46" t="s">
        <v>716</v>
      </c>
      <c r="G185" s="71" t="s">
        <v>185</v>
      </c>
      <c r="H185" s="135" t="s">
        <v>40</v>
      </c>
      <c r="I185" s="140"/>
      <c r="J185" s="105"/>
      <c r="K185" s="120"/>
      <c r="L185" s="146"/>
      <c r="M185" s="146"/>
      <c r="N185" s="146"/>
    </row>
    <row r="186" spans="2:14">
      <c r="B186" s="101"/>
      <c r="C186" s="80"/>
      <c r="D186" s="147"/>
      <c r="E186" s="101"/>
      <c r="F186" s="46" t="s">
        <v>717</v>
      </c>
      <c r="G186" s="71" t="s">
        <v>185</v>
      </c>
      <c r="H186" s="135" t="s">
        <v>40</v>
      </c>
      <c r="I186" s="140"/>
      <c r="J186" s="105"/>
      <c r="K186" s="120"/>
      <c r="L186" s="146"/>
      <c r="M186" s="146"/>
      <c r="N186" s="146"/>
    </row>
    <row r="187" spans="2:14">
      <c r="B187" s="101"/>
      <c r="C187" s="80" t="s">
        <v>718</v>
      </c>
      <c r="D187" s="147" t="s">
        <v>185</v>
      </c>
      <c r="E187" s="101" t="s">
        <v>719</v>
      </c>
      <c r="F187" s="46" t="s">
        <v>720</v>
      </c>
      <c r="G187" s="71" t="s">
        <v>185</v>
      </c>
      <c r="H187" s="135" t="s">
        <v>40</v>
      </c>
      <c r="I187" s="140"/>
      <c r="J187" s="105"/>
      <c r="K187" s="120"/>
      <c r="L187" s="146"/>
      <c r="M187" s="146"/>
      <c r="N187" s="146"/>
    </row>
    <row r="188" spans="2:14">
      <c r="B188" s="101"/>
      <c r="C188" s="80"/>
      <c r="D188" s="147"/>
      <c r="E188" s="101"/>
      <c r="F188" s="46" t="s">
        <v>721</v>
      </c>
      <c r="G188" s="71" t="s">
        <v>185</v>
      </c>
      <c r="H188" s="135" t="s">
        <v>40</v>
      </c>
      <c r="I188" s="140"/>
      <c r="J188" s="105"/>
      <c r="K188" s="120"/>
      <c r="L188" s="146"/>
      <c r="M188" s="146"/>
      <c r="N188" s="146"/>
    </row>
    <row r="189" spans="2:14">
      <c r="B189" s="101"/>
      <c r="C189" s="80"/>
      <c r="D189" s="147"/>
      <c r="E189" s="101"/>
      <c r="F189" s="46" t="s">
        <v>722</v>
      </c>
      <c r="G189" s="71" t="s">
        <v>185</v>
      </c>
      <c r="H189" s="135" t="s">
        <v>40</v>
      </c>
      <c r="I189" s="140"/>
      <c r="J189" s="105"/>
      <c r="K189" s="120"/>
      <c r="L189" s="146"/>
      <c r="M189" s="146"/>
      <c r="N189" s="146"/>
    </row>
    <row r="190" spans="2:14">
      <c r="B190" s="101"/>
      <c r="C190" s="80"/>
      <c r="D190" s="147"/>
      <c r="E190" s="101"/>
      <c r="F190" s="46" t="s">
        <v>723</v>
      </c>
      <c r="G190" s="71" t="s">
        <v>185</v>
      </c>
      <c r="H190" s="135" t="s">
        <v>40</v>
      </c>
      <c r="I190" s="140"/>
      <c r="J190" s="105"/>
      <c r="K190" s="120"/>
      <c r="L190" s="146"/>
      <c r="M190" s="146"/>
      <c r="N190" s="146"/>
    </row>
    <row r="191" spans="2:14">
      <c r="B191" s="101"/>
      <c r="C191" s="80"/>
      <c r="D191" s="147"/>
      <c r="E191" s="101"/>
      <c r="F191" s="46" t="s">
        <v>724</v>
      </c>
      <c r="G191" s="71" t="s">
        <v>185</v>
      </c>
      <c r="H191" s="135" t="s">
        <v>40</v>
      </c>
      <c r="I191" s="140"/>
      <c r="J191" s="105"/>
      <c r="K191" s="120"/>
      <c r="L191" s="146"/>
      <c r="M191" s="146"/>
      <c r="N191" s="146"/>
    </row>
    <row r="192" spans="2:14">
      <c r="B192" s="101"/>
      <c r="C192" s="80"/>
      <c r="D192" s="147"/>
      <c r="E192" s="101"/>
      <c r="F192" s="46" t="s">
        <v>725</v>
      </c>
      <c r="G192" s="71" t="s">
        <v>185</v>
      </c>
      <c r="H192" s="135" t="s">
        <v>40</v>
      </c>
      <c r="I192" s="140"/>
      <c r="J192" s="105"/>
      <c r="K192" s="120"/>
      <c r="L192" s="146"/>
      <c r="M192" s="146"/>
      <c r="N192" s="146"/>
    </row>
    <row r="193" spans="2:14">
      <c r="B193" s="101"/>
      <c r="C193" s="80"/>
      <c r="D193" s="147"/>
      <c r="E193" s="101"/>
      <c r="F193" s="46" t="s">
        <v>726</v>
      </c>
      <c r="G193" s="71" t="s">
        <v>185</v>
      </c>
      <c r="H193" s="135" t="s">
        <v>40</v>
      </c>
      <c r="I193" s="140"/>
      <c r="J193" s="105"/>
      <c r="K193" s="120"/>
      <c r="L193" s="146"/>
      <c r="M193" s="146"/>
      <c r="N193" s="146"/>
    </row>
    <row r="194" spans="2:14">
      <c r="B194" s="101"/>
      <c r="C194" s="80"/>
      <c r="D194" s="147"/>
      <c r="E194" s="101"/>
      <c r="F194" s="46" t="s">
        <v>727</v>
      </c>
      <c r="G194" s="71" t="s">
        <v>185</v>
      </c>
      <c r="H194" s="135" t="s">
        <v>40</v>
      </c>
      <c r="I194" s="140"/>
      <c r="J194" s="105"/>
      <c r="K194" s="120"/>
      <c r="L194" s="146"/>
      <c r="M194" s="146"/>
      <c r="N194" s="146"/>
    </row>
    <row r="195" spans="2:14">
      <c r="B195" s="101"/>
      <c r="C195" s="80"/>
      <c r="D195" s="147"/>
      <c r="E195" s="101"/>
      <c r="F195" s="46" t="s">
        <v>728</v>
      </c>
      <c r="G195" s="71" t="s">
        <v>185</v>
      </c>
      <c r="H195" s="135" t="s">
        <v>40</v>
      </c>
      <c r="I195" s="140"/>
      <c r="J195" s="105"/>
      <c r="K195" s="120"/>
      <c r="L195" s="146"/>
      <c r="M195" s="146"/>
      <c r="N195" s="146"/>
    </row>
    <row r="196" spans="2:14">
      <c r="B196" s="101"/>
      <c r="C196" s="80"/>
      <c r="D196" s="147"/>
      <c r="E196" s="101"/>
      <c r="F196" s="46" t="s">
        <v>729</v>
      </c>
      <c r="G196" s="71" t="s">
        <v>185</v>
      </c>
      <c r="H196" s="135" t="s">
        <v>40</v>
      </c>
      <c r="I196" s="140"/>
      <c r="J196" s="105"/>
      <c r="K196" s="120"/>
      <c r="L196" s="146"/>
      <c r="M196" s="146"/>
      <c r="N196" s="146"/>
    </row>
    <row r="197" spans="2:14">
      <c r="B197" s="101"/>
      <c r="C197" s="80"/>
      <c r="D197" s="147"/>
      <c r="E197" s="101"/>
      <c r="F197" s="46" t="s">
        <v>730</v>
      </c>
      <c r="G197" s="71" t="s">
        <v>185</v>
      </c>
      <c r="H197" s="135" t="s">
        <v>40</v>
      </c>
      <c r="I197" s="140"/>
      <c r="J197" s="105"/>
      <c r="K197" s="120"/>
      <c r="L197" s="146"/>
      <c r="M197" s="146"/>
      <c r="N197" s="146"/>
    </row>
    <row r="198" spans="2:14">
      <c r="B198" s="101"/>
      <c r="C198" s="80"/>
      <c r="D198" s="147"/>
      <c r="E198" s="101"/>
      <c r="F198" s="46" t="s">
        <v>713</v>
      </c>
      <c r="G198" s="71" t="s">
        <v>185</v>
      </c>
      <c r="H198" s="135" t="s">
        <v>40</v>
      </c>
      <c r="I198" s="140"/>
      <c r="J198" s="105"/>
      <c r="K198" s="120"/>
      <c r="L198" s="146"/>
      <c r="M198" s="146"/>
      <c r="N198" s="146"/>
    </row>
    <row r="199" spans="2:14">
      <c r="B199" s="101"/>
      <c r="C199" s="80"/>
      <c r="D199" s="147"/>
      <c r="E199" s="101"/>
      <c r="F199" s="46" t="s">
        <v>731</v>
      </c>
      <c r="G199" s="71" t="s">
        <v>185</v>
      </c>
      <c r="H199" s="135" t="s">
        <v>40</v>
      </c>
      <c r="I199" s="140"/>
      <c r="J199" s="105"/>
      <c r="K199" s="120"/>
      <c r="L199" s="146"/>
      <c r="M199" s="146"/>
      <c r="N199" s="146"/>
    </row>
    <row r="200" spans="2:14">
      <c r="B200" s="101"/>
      <c r="C200" s="80"/>
      <c r="D200" s="147"/>
      <c r="E200" s="101"/>
      <c r="F200" s="46" t="s">
        <v>732</v>
      </c>
      <c r="G200" s="71" t="s">
        <v>185</v>
      </c>
      <c r="H200" s="135" t="s">
        <v>40</v>
      </c>
      <c r="I200" s="140"/>
      <c r="J200" s="105"/>
      <c r="K200" s="120"/>
      <c r="L200" s="146"/>
      <c r="M200" s="146"/>
      <c r="N200" s="146"/>
    </row>
    <row r="201" spans="2:14">
      <c r="B201" s="101"/>
      <c r="C201" s="80"/>
      <c r="D201" s="147"/>
      <c r="E201" s="101"/>
      <c r="F201" s="46" t="s">
        <v>733</v>
      </c>
      <c r="G201" s="71" t="s">
        <v>185</v>
      </c>
      <c r="H201" s="135" t="s">
        <v>40</v>
      </c>
      <c r="I201" s="140"/>
      <c r="J201" s="105"/>
      <c r="K201" s="120"/>
      <c r="L201" s="146"/>
      <c r="M201" s="146"/>
      <c r="N201" s="146"/>
    </row>
    <row r="202" spans="2:14">
      <c r="B202" s="101"/>
      <c r="C202" s="80"/>
      <c r="D202" s="147"/>
      <c r="E202" s="101"/>
      <c r="F202" s="46" t="s">
        <v>734</v>
      </c>
      <c r="G202" s="71" t="s">
        <v>185</v>
      </c>
      <c r="H202" s="135" t="s">
        <v>40</v>
      </c>
      <c r="I202" s="140"/>
      <c r="J202" s="105"/>
      <c r="K202" s="120"/>
      <c r="L202" s="146"/>
      <c r="M202" s="146"/>
      <c r="N202" s="146"/>
    </row>
    <row r="203" spans="2:14">
      <c r="B203" s="101"/>
      <c r="C203" s="80"/>
      <c r="D203" s="147"/>
      <c r="E203" s="101"/>
      <c r="F203" s="46" t="s">
        <v>654</v>
      </c>
      <c r="G203" s="71" t="s">
        <v>185</v>
      </c>
      <c r="H203" s="135" t="s">
        <v>40</v>
      </c>
      <c r="I203" s="140"/>
      <c r="J203" s="105"/>
      <c r="K203" s="120"/>
      <c r="L203" s="146"/>
      <c r="M203" s="146"/>
      <c r="N203" s="146"/>
    </row>
    <row r="204" spans="2:14">
      <c r="B204" s="101"/>
      <c r="C204" s="80"/>
      <c r="D204" s="147"/>
      <c r="E204" s="101"/>
      <c r="F204" s="46" t="s">
        <v>735</v>
      </c>
      <c r="G204" s="71" t="s">
        <v>185</v>
      </c>
      <c r="H204" s="135" t="s">
        <v>40</v>
      </c>
      <c r="I204" s="140"/>
      <c r="J204" s="105"/>
      <c r="K204" s="120"/>
      <c r="L204" s="146"/>
      <c r="M204" s="146"/>
      <c r="N204" s="146"/>
    </row>
    <row r="205" spans="2:14">
      <c r="B205" s="101"/>
      <c r="C205" s="80"/>
      <c r="D205" s="147"/>
      <c r="E205" s="101"/>
      <c r="F205" s="46" t="s">
        <v>659</v>
      </c>
      <c r="G205" s="71" t="s">
        <v>185</v>
      </c>
      <c r="H205" s="135" t="s">
        <v>40</v>
      </c>
      <c r="I205" s="140"/>
      <c r="J205" s="105"/>
      <c r="K205" s="120"/>
      <c r="L205" s="146"/>
      <c r="M205" s="146"/>
      <c r="N205" s="146"/>
    </row>
    <row r="206" spans="2:14">
      <c r="B206" s="101"/>
      <c r="C206" s="80"/>
      <c r="D206" s="147"/>
      <c r="E206" s="101"/>
      <c r="F206" s="46" t="s">
        <v>736</v>
      </c>
      <c r="G206" s="71" t="s">
        <v>185</v>
      </c>
      <c r="H206" s="135" t="s">
        <v>40</v>
      </c>
      <c r="I206" s="140"/>
      <c r="J206" s="105"/>
      <c r="K206" s="120"/>
      <c r="L206" s="146"/>
      <c r="M206" s="146"/>
      <c r="N206" s="146"/>
    </row>
    <row r="207" spans="2:14">
      <c r="B207" s="101"/>
      <c r="C207" s="81"/>
      <c r="D207" s="148"/>
      <c r="E207" s="101"/>
      <c r="F207" s="46" t="s">
        <v>717</v>
      </c>
      <c r="G207" s="71" t="s">
        <v>185</v>
      </c>
      <c r="H207" s="135" t="s">
        <v>40</v>
      </c>
      <c r="I207" s="140"/>
      <c r="J207" s="105"/>
      <c r="K207" s="120"/>
      <c r="L207" s="146"/>
      <c r="M207" s="146"/>
      <c r="N207" s="146"/>
    </row>
    <row r="208" spans="2:14">
      <c r="B208" s="101"/>
      <c r="C208" s="46" t="s">
        <v>737</v>
      </c>
      <c r="D208" s="71" t="s">
        <v>185</v>
      </c>
      <c r="E208" s="46" t="s">
        <v>738</v>
      </c>
      <c r="F208" s="46" t="s">
        <v>739</v>
      </c>
      <c r="G208" s="71" t="s">
        <v>185</v>
      </c>
      <c r="H208" s="135" t="s">
        <v>40</v>
      </c>
      <c r="I208" s="140"/>
      <c r="J208" s="105" t="s">
        <v>90</v>
      </c>
      <c r="K208" s="120"/>
      <c r="L208" s="146" t="s">
        <v>90</v>
      </c>
      <c r="M208" s="146" t="s">
        <v>90</v>
      </c>
      <c r="N208" s="146" t="s">
        <v>90</v>
      </c>
    </row>
    <row r="209" spans="2:14">
      <c r="B209" s="101"/>
      <c r="C209" s="78" t="s">
        <v>740</v>
      </c>
      <c r="D209" s="71" t="s">
        <v>185</v>
      </c>
      <c r="E209" s="78" t="s">
        <v>741</v>
      </c>
      <c r="F209" s="46" t="s">
        <v>739</v>
      </c>
      <c r="G209" s="71" t="s">
        <v>185</v>
      </c>
      <c r="H209" s="135" t="s">
        <v>40</v>
      </c>
      <c r="I209" s="140"/>
      <c r="J209" s="105" t="s">
        <v>90</v>
      </c>
      <c r="K209" s="120"/>
      <c r="L209" s="146" t="s">
        <v>90</v>
      </c>
      <c r="M209" s="146" t="s">
        <v>90</v>
      </c>
      <c r="N209" s="146" t="s">
        <v>90</v>
      </c>
    </row>
    <row r="210" spans="2:14">
      <c r="B210" s="101"/>
      <c r="C210" s="78" t="s">
        <v>742</v>
      </c>
      <c r="D210" s="71" t="s">
        <v>185</v>
      </c>
      <c r="E210" s="78" t="s">
        <v>743</v>
      </c>
      <c r="F210" s="46" t="s">
        <v>739</v>
      </c>
      <c r="G210" s="71" t="s">
        <v>185</v>
      </c>
      <c r="H210" s="135" t="s">
        <v>40</v>
      </c>
      <c r="I210" s="140"/>
      <c r="J210" s="105" t="s">
        <v>90</v>
      </c>
      <c r="K210" s="120"/>
      <c r="L210" s="146" t="s">
        <v>90</v>
      </c>
      <c r="M210" s="146" t="s">
        <v>90</v>
      </c>
      <c r="N210" s="146" t="s">
        <v>90</v>
      </c>
    </row>
    <row r="211" spans="2:14">
      <c r="B211" s="101"/>
      <c r="C211" s="79" t="s">
        <v>744</v>
      </c>
      <c r="D211" s="79" t="s">
        <v>185</v>
      </c>
      <c r="E211" s="79" t="s">
        <v>745</v>
      </c>
      <c r="F211" s="46" t="s">
        <v>746</v>
      </c>
      <c r="G211" s="71" t="s">
        <v>185</v>
      </c>
      <c r="H211" s="135" t="s">
        <v>90</v>
      </c>
      <c r="I211" s="140"/>
      <c r="J211" s="105" t="s">
        <v>90</v>
      </c>
      <c r="K211" s="120"/>
      <c r="L211" s="146" t="s">
        <v>90</v>
      </c>
      <c r="M211" s="146" t="s">
        <v>90</v>
      </c>
      <c r="N211" s="146" t="s">
        <v>90</v>
      </c>
    </row>
    <row r="212" spans="2:14">
      <c r="B212" s="101"/>
      <c r="C212" s="80"/>
      <c r="D212" s="80"/>
      <c r="E212" s="80"/>
      <c r="F212" s="46" t="s">
        <v>747</v>
      </c>
      <c r="G212" s="71" t="s">
        <v>185</v>
      </c>
      <c r="H212" s="135" t="s">
        <v>90</v>
      </c>
      <c r="I212" s="140"/>
      <c r="J212" s="105"/>
      <c r="K212" s="120"/>
      <c r="L212" s="146"/>
      <c r="M212" s="146"/>
      <c r="N212" s="146"/>
    </row>
    <row r="213" spans="2:14">
      <c r="B213" s="101"/>
      <c r="C213" s="80"/>
      <c r="D213" s="80"/>
      <c r="E213" s="80"/>
      <c r="F213" s="46" t="s">
        <v>748</v>
      </c>
      <c r="G213" s="71" t="s">
        <v>185</v>
      </c>
      <c r="H213" s="135" t="s">
        <v>90</v>
      </c>
      <c r="I213" s="140"/>
      <c r="J213" s="105"/>
      <c r="K213" s="120"/>
      <c r="L213" s="146"/>
      <c r="M213" s="146"/>
      <c r="N213" s="146"/>
    </row>
    <row r="214" spans="2:14">
      <c r="B214" s="101"/>
      <c r="C214" s="80"/>
      <c r="D214" s="80"/>
      <c r="E214" s="80"/>
      <c r="F214" s="46" t="s">
        <v>749</v>
      </c>
      <c r="G214" s="71" t="s">
        <v>185</v>
      </c>
      <c r="H214" s="135" t="s">
        <v>90</v>
      </c>
      <c r="I214" s="140"/>
      <c r="J214" s="105"/>
      <c r="K214" s="120"/>
      <c r="L214" s="146"/>
      <c r="M214" s="146"/>
      <c r="N214" s="146"/>
    </row>
    <row r="215" spans="2:14">
      <c r="B215" s="101"/>
      <c r="C215" s="80"/>
      <c r="D215" s="80"/>
      <c r="E215" s="80"/>
      <c r="F215" s="46" t="s">
        <v>750</v>
      </c>
      <c r="G215" s="71" t="s">
        <v>185</v>
      </c>
      <c r="H215" s="135" t="s">
        <v>90</v>
      </c>
      <c r="I215" s="140"/>
      <c r="J215" s="105"/>
      <c r="K215" s="120"/>
      <c r="L215" s="146"/>
      <c r="M215" s="146"/>
      <c r="N215" s="146"/>
    </row>
    <row r="216" spans="2:14">
      <c r="B216" s="101"/>
      <c r="C216" s="80"/>
      <c r="D216" s="80"/>
      <c r="E216" s="80"/>
      <c r="F216" s="46" t="s">
        <v>751</v>
      </c>
      <c r="G216" s="71" t="s">
        <v>185</v>
      </c>
      <c r="H216" s="135" t="s">
        <v>90</v>
      </c>
      <c r="I216" s="140"/>
      <c r="J216" s="105"/>
      <c r="K216" s="120"/>
      <c r="L216" s="146"/>
      <c r="M216" s="146"/>
      <c r="N216" s="146"/>
    </row>
    <row r="217" spans="2:14">
      <c r="B217" s="101"/>
      <c r="C217" s="80"/>
      <c r="D217" s="80"/>
      <c r="E217" s="80"/>
      <c r="F217" s="46" t="s">
        <v>752</v>
      </c>
      <c r="G217" s="71" t="s">
        <v>185</v>
      </c>
      <c r="H217" s="135" t="s">
        <v>90</v>
      </c>
      <c r="I217" s="140"/>
      <c r="J217" s="105"/>
      <c r="K217" s="120"/>
      <c r="L217" s="146"/>
      <c r="M217" s="146"/>
      <c r="N217" s="146"/>
    </row>
    <row r="218" spans="2:14">
      <c r="B218" s="101"/>
      <c r="C218" s="80"/>
      <c r="D218" s="80"/>
      <c r="E218" s="80"/>
      <c r="F218" s="46" t="s">
        <v>753</v>
      </c>
      <c r="G218" s="71" t="s">
        <v>185</v>
      </c>
      <c r="H218" s="135" t="s">
        <v>90</v>
      </c>
      <c r="I218" s="140"/>
      <c r="J218" s="105"/>
      <c r="K218" s="120"/>
      <c r="L218" s="146"/>
      <c r="M218" s="146"/>
      <c r="N218" s="146"/>
    </row>
    <row r="219" spans="2:14">
      <c r="B219" s="101"/>
      <c r="C219" s="81"/>
      <c r="D219" s="81"/>
      <c r="E219" s="81"/>
      <c r="F219" s="46" t="s">
        <v>717</v>
      </c>
      <c r="G219" s="71" t="s">
        <v>185</v>
      </c>
      <c r="H219" s="135" t="s">
        <v>90</v>
      </c>
      <c r="I219" s="140"/>
      <c r="J219" s="105"/>
      <c r="K219" s="120"/>
      <c r="L219" s="146"/>
      <c r="M219" s="146"/>
      <c r="N219" s="146"/>
    </row>
    <row r="220" spans="2:14">
      <c r="B220" s="149" t="s">
        <v>754</v>
      </c>
      <c r="C220" s="150" t="s">
        <v>755</v>
      </c>
      <c r="D220" s="150" t="s">
        <v>30</v>
      </c>
      <c r="E220" s="151" t="s">
        <v>756</v>
      </c>
      <c r="F220" s="151" t="s">
        <v>343</v>
      </c>
      <c r="G220" s="151" t="s">
        <v>30</v>
      </c>
      <c r="H220" s="151" t="s">
        <v>40</v>
      </c>
      <c r="I220" s="152"/>
      <c r="J220" s="105"/>
      <c r="K220" s="153"/>
    </row>
    <row r="221" spans="2:14">
      <c r="B221" s="154"/>
      <c r="C221" s="150"/>
      <c r="D221" s="150"/>
      <c r="E221" s="151"/>
      <c r="F221" s="151" t="s">
        <v>757</v>
      </c>
      <c r="G221" s="151" t="s">
        <v>30</v>
      </c>
      <c r="H221" s="151"/>
      <c r="I221" s="152"/>
      <c r="J221" s="105"/>
      <c r="K221" s="153"/>
    </row>
    <row r="222" spans="2:14">
      <c r="B222" s="154"/>
      <c r="C222" s="150"/>
      <c r="D222" s="150"/>
      <c r="E222" s="151"/>
      <c r="F222" s="151" t="s">
        <v>758</v>
      </c>
      <c r="G222" s="151" t="s">
        <v>30</v>
      </c>
      <c r="H222" s="151" t="s">
        <v>31</v>
      </c>
      <c r="I222" s="152"/>
      <c r="J222" s="105"/>
      <c r="K222" s="153"/>
    </row>
    <row r="223" spans="2:14">
      <c r="B223" s="154"/>
      <c r="C223" s="150"/>
      <c r="D223" s="150"/>
      <c r="E223" s="151"/>
      <c r="F223" s="151" t="s">
        <v>339</v>
      </c>
      <c r="G223" s="151" t="s">
        <v>30</v>
      </c>
      <c r="H223" s="151"/>
      <c r="I223" s="152"/>
      <c r="J223" s="105"/>
      <c r="K223" s="153"/>
    </row>
    <row r="224" spans="2:14">
      <c r="B224" s="154"/>
      <c r="C224" s="150"/>
      <c r="D224" s="150"/>
      <c r="E224" s="151" t="s">
        <v>759</v>
      </c>
      <c r="F224" s="151" t="s">
        <v>760</v>
      </c>
      <c r="G224" s="151" t="s">
        <v>30</v>
      </c>
      <c r="H224" s="151" t="s">
        <v>31</v>
      </c>
      <c r="I224" s="152" t="s">
        <v>756</v>
      </c>
      <c r="J224" s="105"/>
      <c r="K224" s="153"/>
    </row>
    <row r="225" spans="2:11">
      <c r="B225" s="154"/>
      <c r="C225" s="150"/>
      <c r="D225" s="150"/>
      <c r="E225" s="151"/>
      <c r="F225" s="151" t="s">
        <v>761</v>
      </c>
      <c r="G225" s="151" t="s">
        <v>30</v>
      </c>
      <c r="H225" s="151"/>
      <c r="I225" s="152"/>
      <c r="J225" s="105"/>
      <c r="K225" s="153"/>
    </row>
    <row r="226" spans="2:11">
      <c r="B226" s="154"/>
      <c r="C226" s="150"/>
      <c r="D226" s="150"/>
      <c r="E226" s="151"/>
      <c r="F226" s="151" t="s">
        <v>762</v>
      </c>
      <c r="G226" s="151" t="s">
        <v>30</v>
      </c>
      <c r="H226" s="151"/>
      <c r="I226" s="152"/>
      <c r="J226" s="105"/>
      <c r="K226" s="153"/>
    </row>
    <row r="227" spans="2:11">
      <c r="B227" s="154"/>
      <c r="C227" s="150"/>
      <c r="D227" s="150"/>
      <c r="E227" s="151"/>
      <c r="F227" s="151" t="s">
        <v>763</v>
      </c>
      <c r="G227" s="151" t="s">
        <v>30</v>
      </c>
      <c r="H227" s="151"/>
      <c r="I227" s="152"/>
      <c r="J227" s="105"/>
      <c r="K227" s="153"/>
    </row>
    <row r="228" spans="2:11">
      <c r="B228" s="154"/>
      <c r="C228" s="150"/>
      <c r="D228" s="150"/>
      <c r="E228" s="151"/>
      <c r="F228" s="151" t="s">
        <v>764</v>
      </c>
      <c r="G228" s="151" t="s">
        <v>30</v>
      </c>
      <c r="H228" s="151"/>
      <c r="I228" s="152"/>
      <c r="J228" s="105"/>
      <c r="K228" s="153"/>
    </row>
    <row r="229" spans="2:11">
      <c r="B229" s="154"/>
      <c r="C229" s="150"/>
      <c r="D229" s="150"/>
      <c r="E229" s="151"/>
      <c r="F229" s="151" t="s">
        <v>765</v>
      </c>
      <c r="G229" s="151" t="s">
        <v>30</v>
      </c>
      <c r="H229" s="151"/>
      <c r="I229" s="152"/>
      <c r="J229" s="105"/>
      <c r="K229" s="153"/>
    </row>
    <row r="230" spans="2:11">
      <c r="B230" s="154"/>
      <c r="C230" s="150"/>
      <c r="D230" s="150"/>
      <c r="E230" s="151" t="s">
        <v>766</v>
      </c>
      <c r="F230" s="151" t="s">
        <v>767</v>
      </c>
      <c r="G230" s="151" t="s">
        <v>30</v>
      </c>
      <c r="H230" s="151" t="s">
        <v>40</v>
      </c>
      <c r="I230" s="152" t="s">
        <v>756</v>
      </c>
      <c r="J230" s="105"/>
      <c r="K230" s="153"/>
    </row>
    <row r="231" spans="2:11">
      <c r="B231" s="154"/>
      <c r="C231" s="150"/>
      <c r="D231" s="150"/>
      <c r="E231" s="151"/>
      <c r="F231" s="151" t="s">
        <v>360</v>
      </c>
      <c r="G231" s="151" t="s">
        <v>30</v>
      </c>
      <c r="H231" s="151"/>
      <c r="I231" s="152"/>
      <c r="J231" s="105"/>
      <c r="K231" s="153"/>
    </row>
    <row r="232" spans="2:11">
      <c r="B232" s="154"/>
      <c r="C232" s="150"/>
      <c r="D232" s="150"/>
      <c r="E232" s="151"/>
      <c r="F232" s="151" t="s">
        <v>376</v>
      </c>
      <c r="G232" s="151" t="s">
        <v>30</v>
      </c>
      <c r="H232" s="151"/>
      <c r="I232" s="152"/>
      <c r="J232" s="105"/>
      <c r="K232" s="153"/>
    </row>
    <row r="233" spans="2:11">
      <c r="B233" s="154"/>
      <c r="C233" s="150"/>
      <c r="D233" s="150"/>
      <c r="E233" s="151"/>
      <c r="F233" s="151" t="s">
        <v>768</v>
      </c>
      <c r="G233" s="151" t="s">
        <v>30</v>
      </c>
      <c r="H233" s="151"/>
      <c r="I233" s="152"/>
      <c r="J233" s="105"/>
      <c r="K233" s="153"/>
    </row>
    <row r="234" spans="2:11">
      <c r="B234" s="154"/>
      <c r="C234" s="150"/>
      <c r="D234" s="150"/>
      <c r="E234" s="151"/>
      <c r="F234" s="151" t="s">
        <v>769</v>
      </c>
      <c r="G234" s="151" t="s">
        <v>30</v>
      </c>
      <c r="H234" s="151"/>
      <c r="I234" s="152"/>
      <c r="J234" s="105"/>
      <c r="K234" s="153"/>
    </row>
    <row r="235" spans="2:11">
      <c r="B235" s="154"/>
      <c r="C235" s="150"/>
      <c r="D235" s="150"/>
      <c r="E235" s="151"/>
      <c r="F235" s="151" t="s">
        <v>770</v>
      </c>
      <c r="G235" s="151" t="s">
        <v>30</v>
      </c>
      <c r="H235" s="151"/>
      <c r="I235" s="152"/>
      <c r="J235" s="105"/>
      <c r="K235" s="153"/>
    </row>
    <row r="236" spans="2:11">
      <c r="B236" s="154"/>
      <c r="C236" s="150"/>
      <c r="D236" s="150"/>
      <c r="E236" s="151"/>
      <c r="F236" s="151" t="s">
        <v>771</v>
      </c>
      <c r="G236" s="151" t="s">
        <v>30</v>
      </c>
      <c r="H236" s="151" t="s">
        <v>31</v>
      </c>
      <c r="I236" s="152"/>
      <c r="J236" s="105"/>
      <c r="K236" s="153"/>
    </row>
    <row r="237" spans="2:11">
      <c r="B237" s="154"/>
      <c r="C237" s="150"/>
      <c r="D237" s="150"/>
      <c r="E237" s="151"/>
      <c r="F237" s="151" t="s">
        <v>772</v>
      </c>
      <c r="G237" s="151" t="s">
        <v>30</v>
      </c>
      <c r="H237" s="151" t="s">
        <v>31</v>
      </c>
      <c r="I237" s="152"/>
      <c r="J237" s="105"/>
      <c r="K237" s="153"/>
    </row>
    <row r="238" spans="2:11">
      <c r="B238" s="154"/>
      <c r="C238" s="150"/>
      <c r="D238" s="150"/>
      <c r="E238" s="151"/>
      <c r="F238" s="151" t="s">
        <v>773</v>
      </c>
      <c r="G238" s="151" t="s">
        <v>30</v>
      </c>
      <c r="H238" s="151" t="s">
        <v>31</v>
      </c>
      <c r="I238" s="152"/>
      <c r="J238" s="105"/>
      <c r="K238" s="153" t="s">
        <v>774</v>
      </c>
    </row>
    <row r="239" spans="2:11">
      <c r="B239" s="154"/>
      <c r="C239" s="150"/>
      <c r="D239" s="150"/>
      <c r="E239" s="151"/>
      <c r="F239" s="151" t="s">
        <v>513</v>
      </c>
      <c r="G239" s="151" t="s">
        <v>193</v>
      </c>
      <c r="H239" s="151" t="s">
        <v>31</v>
      </c>
      <c r="I239" s="152"/>
      <c r="J239" s="105"/>
      <c r="K239" s="153" t="s">
        <v>775</v>
      </c>
    </row>
    <row r="240" ht="25.5" spans="2:11">
      <c r="B240" s="154"/>
      <c r="C240" s="150"/>
      <c r="D240" s="150"/>
      <c r="E240" s="151"/>
      <c r="F240" s="151" t="s">
        <v>776</v>
      </c>
      <c r="G240" s="151" t="s">
        <v>30</v>
      </c>
      <c r="H240" s="151" t="s">
        <v>31</v>
      </c>
      <c r="I240" s="152"/>
      <c r="J240" s="105"/>
      <c r="K240" s="153" t="s">
        <v>777</v>
      </c>
    </row>
    <row r="241" spans="2:11">
      <c r="B241" s="154"/>
      <c r="C241" s="150"/>
      <c r="D241" s="150"/>
      <c r="E241" s="151"/>
      <c r="F241" s="151" t="s">
        <v>503</v>
      </c>
      <c r="G241" s="151" t="s">
        <v>30</v>
      </c>
      <c r="H241" s="151" t="s">
        <v>31</v>
      </c>
      <c r="I241" s="152"/>
      <c r="J241" s="105"/>
      <c r="K241" s="153"/>
    </row>
    <row r="242" spans="2:11">
      <c r="B242" s="154"/>
      <c r="C242" s="150"/>
      <c r="D242" s="150"/>
      <c r="E242" s="151" t="s">
        <v>778</v>
      </c>
      <c r="F242" s="151" t="s">
        <v>779</v>
      </c>
      <c r="G242" s="151" t="s">
        <v>30</v>
      </c>
      <c r="H242" s="151" t="s">
        <v>40</v>
      </c>
      <c r="I242" s="152" t="s">
        <v>756</v>
      </c>
      <c r="J242" s="105"/>
      <c r="K242" s="153"/>
    </row>
    <row r="243" spans="2:11">
      <c r="B243" s="154"/>
      <c r="C243" s="150"/>
      <c r="D243" s="150"/>
      <c r="E243" s="151"/>
      <c r="F243" s="151" t="s">
        <v>780</v>
      </c>
      <c r="G243" s="151" t="s">
        <v>30</v>
      </c>
      <c r="H243" s="151"/>
      <c r="I243" s="152"/>
      <c r="J243" s="105"/>
      <c r="K243" s="153"/>
    </row>
    <row r="244" spans="2:11">
      <c r="B244" s="154"/>
      <c r="C244" s="150"/>
      <c r="D244" s="150"/>
      <c r="E244" s="151"/>
      <c r="F244" s="151" t="s">
        <v>781</v>
      </c>
      <c r="G244" s="151" t="s">
        <v>30</v>
      </c>
      <c r="H244" s="151"/>
      <c r="I244" s="152"/>
      <c r="J244" s="105"/>
      <c r="K244" s="153"/>
    </row>
    <row r="245" spans="2:11">
      <c r="B245" s="154"/>
      <c r="C245" s="150"/>
      <c r="D245" s="150"/>
      <c r="E245" s="151"/>
      <c r="F245" s="151" t="s">
        <v>782</v>
      </c>
      <c r="G245" s="151" t="s">
        <v>30</v>
      </c>
      <c r="H245" s="151"/>
      <c r="I245" s="152"/>
      <c r="J245" s="105"/>
      <c r="K245" s="153"/>
    </row>
    <row r="246" spans="2:11">
      <c r="B246" s="154"/>
      <c r="C246" s="150"/>
      <c r="D246" s="150"/>
      <c r="E246" s="151"/>
      <c r="F246" s="151" t="s">
        <v>783</v>
      </c>
      <c r="G246" s="151" t="s">
        <v>30</v>
      </c>
      <c r="H246" s="151"/>
      <c r="I246" s="152"/>
      <c r="J246" s="105"/>
      <c r="K246" s="153"/>
    </row>
    <row r="247" spans="2:11">
      <c r="B247" s="154"/>
      <c r="C247" s="150"/>
      <c r="D247" s="150"/>
      <c r="E247" s="151"/>
      <c r="F247" s="151" t="s">
        <v>784</v>
      </c>
      <c r="G247" s="151" t="s">
        <v>30</v>
      </c>
      <c r="H247" s="151"/>
      <c r="I247" s="152"/>
      <c r="J247" s="105"/>
      <c r="K247" s="153"/>
    </row>
    <row r="248" ht="25.5" spans="2:11">
      <c r="B248" s="154"/>
      <c r="C248" s="150"/>
      <c r="D248" s="150"/>
      <c r="E248" s="151"/>
      <c r="F248" s="151" t="s">
        <v>785</v>
      </c>
      <c r="G248" s="151" t="s">
        <v>30</v>
      </c>
      <c r="H248" s="151" t="s">
        <v>31</v>
      </c>
      <c r="I248" s="152"/>
      <c r="J248" s="105"/>
      <c r="K248" s="153" t="s">
        <v>786</v>
      </c>
    </row>
    <row r="249" ht="25.5" spans="2:11">
      <c r="B249" s="154"/>
      <c r="C249" s="150"/>
      <c r="D249" s="150"/>
      <c r="E249" s="151"/>
      <c r="F249" s="151" t="s">
        <v>787</v>
      </c>
      <c r="G249" s="151" t="s">
        <v>30</v>
      </c>
      <c r="H249" s="151" t="s">
        <v>31</v>
      </c>
      <c r="I249" s="152"/>
      <c r="J249" s="105"/>
      <c r="K249" s="153" t="s">
        <v>788</v>
      </c>
    </row>
    <row r="250" spans="2:11">
      <c r="B250" s="154"/>
      <c r="C250" s="150"/>
      <c r="D250" s="150"/>
      <c r="E250" s="151" t="s">
        <v>789</v>
      </c>
      <c r="F250" s="151" t="s">
        <v>790</v>
      </c>
      <c r="G250" s="151" t="s">
        <v>30</v>
      </c>
      <c r="H250" s="155" t="s">
        <v>40</v>
      </c>
      <c r="I250" s="152" t="s">
        <v>791</v>
      </c>
      <c r="J250" s="105"/>
      <c r="K250" s="153"/>
    </row>
    <row r="251" spans="2:11">
      <c r="B251" s="154"/>
      <c r="C251" s="150"/>
      <c r="D251" s="150"/>
      <c r="E251" s="151"/>
      <c r="F251" s="151" t="s">
        <v>792</v>
      </c>
      <c r="G251" s="151" t="s">
        <v>30</v>
      </c>
      <c r="H251" s="155"/>
      <c r="I251" s="152"/>
      <c r="J251" s="105"/>
      <c r="K251" s="153"/>
    </row>
    <row r="252" spans="2:11">
      <c r="B252" s="154"/>
      <c r="C252" s="150"/>
      <c r="D252" s="150"/>
      <c r="E252" s="151"/>
      <c r="F252" s="151" t="s">
        <v>793</v>
      </c>
      <c r="G252" s="151" t="s">
        <v>30</v>
      </c>
      <c r="H252" s="155"/>
      <c r="I252" s="152"/>
      <c r="J252" s="105"/>
      <c r="K252" s="153"/>
    </row>
    <row r="253" spans="2:11">
      <c r="B253" s="154"/>
      <c r="C253" s="150"/>
      <c r="D253" s="150"/>
      <c r="E253" s="151"/>
      <c r="F253" s="151" t="s">
        <v>794</v>
      </c>
      <c r="G253" s="151" t="s">
        <v>30</v>
      </c>
      <c r="H253" s="155"/>
      <c r="I253" s="152"/>
      <c r="J253" s="105"/>
      <c r="K253" s="153"/>
    </row>
    <row r="254" spans="2:11">
      <c r="B254" s="154"/>
      <c r="C254" s="150"/>
      <c r="D254" s="150"/>
      <c r="E254" s="151"/>
      <c r="F254" s="151" t="s">
        <v>795</v>
      </c>
      <c r="G254" s="151" t="s">
        <v>193</v>
      </c>
      <c r="H254" s="155" t="s">
        <v>31</v>
      </c>
      <c r="I254" s="152"/>
      <c r="J254" s="105"/>
      <c r="K254" s="153" t="s">
        <v>796</v>
      </c>
    </row>
    <row r="255" spans="2:11">
      <c r="B255" s="154"/>
      <c r="C255" s="150"/>
      <c r="D255" s="150"/>
      <c r="E255" s="151"/>
      <c r="F255" s="151" t="s">
        <v>797</v>
      </c>
      <c r="G255" s="151" t="s">
        <v>193</v>
      </c>
      <c r="H255" s="155"/>
      <c r="I255" s="152"/>
      <c r="J255" s="105"/>
      <c r="K255" s="153" t="s">
        <v>796</v>
      </c>
    </row>
    <row r="256" spans="2:11">
      <c r="B256" s="154"/>
      <c r="C256" s="150"/>
      <c r="D256" s="150"/>
      <c r="E256" s="151"/>
      <c r="F256" s="151" t="s">
        <v>798</v>
      </c>
      <c r="G256" s="151" t="s">
        <v>193</v>
      </c>
      <c r="H256" s="155"/>
      <c r="I256" s="152"/>
      <c r="J256" s="105"/>
      <c r="K256" s="153" t="s">
        <v>796</v>
      </c>
    </row>
    <row r="257" spans="2:11">
      <c r="B257" s="154"/>
      <c r="C257" s="150"/>
      <c r="D257" s="150"/>
      <c r="E257" s="151"/>
      <c r="F257" s="151" t="s">
        <v>799</v>
      </c>
      <c r="G257" s="151" t="s">
        <v>30</v>
      </c>
      <c r="H257" s="155" t="s">
        <v>40</v>
      </c>
      <c r="I257" s="152"/>
      <c r="J257" s="105"/>
      <c r="K257" s="153"/>
    </row>
    <row r="258" spans="2:11">
      <c r="B258" s="154"/>
      <c r="C258" s="150"/>
      <c r="D258" s="150"/>
      <c r="E258" s="151"/>
      <c r="F258" s="151" t="s">
        <v>800</v>
      </c>
      <c r="G258" s="151" t="s">
        <v>30</v>
      </c>
      <c r="H258" s="155" t="s">
        <v>31</v>
      </c>
      <c r="I258" s="152"/>
      <c r="J258" s="105"/>
      <c r="K258" s="153"/>
    </row>
    <row r="259" spans="2:11">
      <c r="B259" s="154"/>
      <c r="C259" s="150"/>
      <c r="D259" s="150"/>
      <c r="E259" s="151" t="s">
        <v>538</v>
      </c>
      <c r="F259" s="151" t="s">
        <v>801</v>
      </c>
      <c r="G259" s="151" t="s">
        <v>30</v>
      </c>
      <c r="H259" s="155" t="s">
        <v>40</v>
      </c>
      <c r="I259" s="152" t="s">
        <v>756</v>
      </c>
      <c r="J259" s="105"/>
      <c r="K259" s="153"/>
    </row>
    <row r="260" spans="2:11">
      <c r="B260" s="154"/>
      <c r="C260" s="150"/>
      <c r="D260" s="150"/>
      <c r="E260" s="151"/>
      <c r="F260" s="151" t="s">
        <v>802</v>
      </c>
      <c r="G260" s="151" t="s">
        <v>30</v>
      </c>
      <c r="H260" s="155"/>
      <c r="I260" s="152"/>
      <c r="J260" s="105"/>
      <c r="K260" s="153"/>
    </row>
    <row r="261" spans="2:11">
      <c r="B261" s="154"/>
      <c r="C261" s="150"/>
      <c r="D261" s="150"/>
      <c r="E261" s="151"/>
      <c r="F261" s="151" t="s">
        <v>803</v>
      </c>
      <c r="G261" s="151" t="s">
        <v>30</v>
      </c>
      <c r="H261" s="155"/>
      <c r="I261" s="152"/>
      <c r="J261" s="105"/>
      <c r="K261" s="153"/>
    </row>
    <row r="262" spans="2:11">
      <c r="B262" s="154"/>
      <c r="C262" s="150"/>
      <c r="D262" s="150"/>
      <c r="E262" s="151"/>
      <c r="F262" s="151" t="s">
        <v>804</v>
      </c>
      <c r="G262" s="151" t="s">
        <v>30</v>
      </c>
      <c r="H262" s="155"/>
      <c r="I262" s="152"/>
      <c r="J262" s="105"/>
      <c r="K262" s="153"/>
    </row>
    <row r="263" spans="2:11">
      <c r="B263" s="154"/>
      <c r="C263" s="150"/>
      <c r="D263" s="150"/>
      <c r="E263" s="151"/>
      <c r="F263" s="151" t="s">
        <v>762</v>
      </c>
      <c r="G263" s="151" t="s">
        <v>30</v>
      </c>
      <c r="H263" s="155"/>
      <c r="I263" s="152"/>
      <c r="J263" s="105"/>
      <c r="K263" s="153"/>
    </row>
    <row r="264" spans="2:11">
      <c r="B264" s="154"/>
      <c r="C264" s="150"/>
      <c r="D264" s="150"/>
      <c r="E264" s="151"/>
      <c r="F264" s="151" t="s">
        <v>805</v>
      </c>
      <c r="G264" s="151" t="s">
        <v>30</v>
      </c>
      <c r="H264" s="155" t="s">
        <v>31</v>
      </c>
      <c r="I264" s="152"/>
      <c r="J264" s="105"/>
      <c r="K264" s="153"/>
    </row>
    <row r="265" spans="2:11">
      <c r="B265" s="154"/>
      <c r="C265" s="150"/>
      <c r="D265" s="150"/>
      <c r="E265" s="151" t="s">
        <v>806</v>
      </c>
      <c r="F265" s="151" t="s">
        <v>807</v>
      </c>
      <c r="G265" s="151" t="s">
        <v>30</v>
      </c>
      <c r="H265" s="155" t="s">
        <v>40</v>
      </c>
      <c r="I265" s="156" t="s">
        <v>808</v>
      </c>
      <c r="J265" s="105"/>
      <c r="K265" s="153"/>
    </row>
    <row r="266" spans="2:11">
      <c r="B266" s="154"/>
      <c r="C266" s="150"/>
      <c r="D266" s="150"/>
      <c r="E266" s="151"/>
      <c r="F266" s="151" t="s">
        <v>809</v>
      </c>
      <c r="G266" s="151" t="s">
        <v>30</v>
      </c>
      <c r="H266" s="155"/>
      <c r="I266" s="152"/>
      <c r="J266" s="105"/>
      <c r="K266" s="153"/>
    </row>
    <row r="267" spans="2:11">
      <c r="B267" s="154"/>
      <c r="C267" s="150"/>
      <c r="D267" s="150"/>
      <c r="E267" s="151"/>
      <c r="F267" s="151" t="s">
        <v>810</v>
      </c>
      <c r="G267" s="151" t="s">
        <v>30</v>
      </c>
      <c r="H267" s="155"/>
      <c r="I267" s="152"/>
      <c r="J267" s="105"/>
      <c r="K267" s="153"/>
    </row>
    <row r="268" spans="2:11">
      <c r="B268" s="154"/>
      <c r="C268" s="150"/>
      <c r="D268" s="150"/>
      <c r="E268" s="151"/>
      <c r="F268" s="151" t="s">
        <v>799</v>
      </c>
      <c r="G268" s="151" t="s">
        <v>30</v>
      </c>
      <c r="H268" s="155"/>
      <c r="I268" s="152"/>
      <c r="J268" s="105"/>
      <c r="K268" s="153"/>
    </row>
    <row r="269" spans="2:11">
      <c r="B269" s="154"/>
      <c r="C269" s="150"/>
      <c r="D269" s="150"/>
      <c r="E269" s="151"/>
      <c r="F269" s="151" t="s">
        <v>811</v>
      </c>
      <c r="G269" s="151" t="s">
        <v>30</v>
      </c>
      <c r="H269" s="155" t="s">
        <v>31</v>
      </c>
      <c r="I269" s="152"/>
      <c r="J269" s="105"/>
      <c r="K269" s="153"/>
    </row>
    <row r="270" spans="2:11">
      <c r="B270" s="154"/>
      <c r="C270" s="150"/>
      <c r="D270" s="150"/>
      <c r="E270" s="151"/>
      <c r="F270" s="151" t="s">
        <v>812</v>
      </c>
      <c r="G270" s="151" t="s">
        <v>30</v>
      </c>
      <c r="H270" s="155" t="s">
        <v>31</v>
      </c>
      <c r="I270" s="152"/>
      <c r="J270" s="105"/>
      <c r="K270" s="153"/>
    </row>
    <row r="271" spans="2:11">
      <c r="B271" s="154"/>
      <c r="C271" s="150"/>
      <c r="D271" s="150"/>
      <c r="E271" s="151"/>
      <c r="F271" s="151" t="s">
        <v>813</v>
      </c>
      <c r="G271" s="151" t="s">
        <v>30</v>
      </c>
      <c r="H271" s="155" t="s">
        <v>31</v>
      </c>
      <c r="I271" s="152"/>
      <c r="J271" s="105"/>
      <c r="K271" s="153" t="s">
        <v>814</v>
      </c>
    </row>
    <row r="272" spans="2:11">
      <c r="B272" s="154"/>
      <c r="C272" s="150"/>
      <c r="D272" s="150"/>
      <c r="E272" s="151" t="s">
        <v>815</v>
      </c>
      <c r="F272" s="151" t="s">
        <v>816</v>
      </c>
      <c r="G272" s="151" t="s">
        <v>30</v>
      </c>
      <c r="H272" s="155" t="s">
        <v>40</v>
      </c>
      <c r="I272" s="152" t="s">
        <v>756</v>
      </c>
      <c r="J272" s="105"/>
      <c r="K272" s="153"/>
    </row>
    <row r="273" spans="2:11">
      <c r="B273" s="154"/>
      <c r="C273" s="150"/>
      <c r="D273" s="150"/>
      <c r="E273" s="151"/>
      <c r="F273" s="151" t="s">
        <v>817</v>
      </c>
      <c r="G273" s="151" t="s">
        <v>30</v>
      </c>
      <c r="H273" s="155"/>
      <c r="I273" s="152"/>
      <c r="J273" s="105"/>
      <c r="K273" s="153"/>
    </row>
    <row r="274" spans="2:11">
      <c r="B274" s="154"/>
      <c r="C274" s="150"/>
      <c r="D274" s="150"/>
      <c r="E274" s="151"/>
      <c r="F274" s="151" t="s">
        <v>818</v>
      </c>
      <c r="G274" s="151" t="s">
        <v>30</v>
      </c>
      <c r="H274" s="155"/>
      <c r="I274" s="152"/>
      <c r="J274" s="105"/>
      <c r="K274" s="153"/>
    </row>
    <row r="275" spans="2:11">
      <c r="B275" s="154"/>
      <c r="C275" s="150"/>
      <c r="D275" s="150"/>
      <c r="E275" s="151"/>
      <c r="F275" s="151" t="s">
        <v>819</v>
      </c>
      <c r="G275" s="151" t="s">
        <v>30</v>
      </c>
      <c r="H275" s="155"/>
      <c r="I275" s="152"/>
      <c r="J275" s="105"/>
      <c r="K275" s="153"/>
    </row>
    <row r="276" spans="2:11">
      <c r="B276" s="154"/>
      <c r="C276" s="150"/>
      <c r="D276" s="150"/>
      <c r="E276" s="151"/>
      <c r="F276" s="151" t="s">
        <v>820</v>
      </c>
      <c r="G276" s="151" t="s">
        <v>30</v>
      </c>
      <c r="H276" s="155"/>
      <c r="I276" s="152"/>
      <c r="J276" s="105"/>
      <c r="K276" s="153"/>
    </row>
    <row r="277" spans="2:11">
      <c r="B277" s="154"/>
      <c r="C277" s="150"/>
      <c r="D277" s="150"/>
      <c r="E277" s="151"/>
      <c r="F277" s="151" t="s">
        <v>821</v>
      </c>
      <c r="G277" s="151" t="s">
        <v>30</v>
      </c>
      <c r="H277" s="155"/>
      <c r="I277" s="152"/>
      <c r="J277" s="105"/>
      <c r="K277" s="153"/>
    </row>
    <row r="278" spans="2:11">
      <c r="B278" s="154"/>
      <c r="C278" s="150"/>
      <c r="D278" s="150"/>
      <c r="E278" s="151"/>
      <c r="F278" s="151" t="s">
        <v>822</v>
      </c>
      <c r="G278" s="151" t="s">
        <v>30</v>
      </c>
      <c r="H278" s="155"/>
      <c r="I278" s="152"/>
      <c r="J278" s="105"/>
      <c r="K278" s="153"/>
    </row>
    <row r="279" spans="2:11">
      <c r="B279" s="154"/>
      <c r="C279" s="150"/>
      <c r="D279" s="150"/>
      <c r="E279" s="151" t="s">
        <v>823</v>
      </c>
      <c r="F279" s="151" t="s">
        <v>824</v>
      </c>
      <c r="G279" s="151" t="s">
        <v>30</v>
      </c>
      <c r="H279" s="155" t="s">
        <v>31</v>
      </c>
      <c r="I279" s="152" t="s">
        <v>756</v>
      </c>
      <c r="J279" s="105"/>
      <c r="K279" s="153"/>
    </row>
    <row r="280" spans="2:11">
      <c r="B280" s="154"/>
      <c r="C280" s="150"/>
      <c r="D280" s="150"/>
      <c r="E280" s="151"/>
      <c r="F280" s="151" t="s">
        <v>825</v>
      </c>
      <c r="G280" s="151" t="s">
        <v>30</v>
      </c>
      <c r="H280" s="155"/>
      <c r="I280" s="152"/>
      <c r="J280" s="105"/>
      <c r="K280" s="153"/>
    </row>
    <row r="281" spans="2:11">
      <c r="B281" s="154"/>
      <c r="C281" s="150"/>
      <c r="D281" s="150"/>
      <c r="E281" s="151"/>
      <c r="F281" s="151" t="s">
        <v>818</v>
      </c>
      <c r="G281" s="151" t="s">
        <v>30</v>
      </c>
      <c r="H281" s="155"/>
      <c r="I281" s="152"/>
      <c r="J281" s="105"/>
      <c r="K281" s="153"/>
    </row>
    <row r="282" ht="38.25" spans="2:11">
      <c r="B282" s="154"/>
      <c r="C282" s="150"/>
      <c r="D282" s="150"/>
      <c r="E282" s="151"/>
      <c r="F282" s="151" t="s">
        <v>826</v>
      </c>
      <c r="G282" s="151" t="s">
        <v>30</v>
      </c>
      <c r="H282" s="155"/>
      <c r="I282" s="152"/>
      <c r="J282" s="105"/>
      <c r="K282" s="153" t="s">
        <v>827</v>
      </c>
    </row>
    <row r="283" spans="2:11">
      <c r="B283" s="154"/>
      <c r="C283" s="150"/>
      <c r="D283" s="150"/>
      <c r="E283" s="151"/>
      <c r="F283" s="151" t="s">
        <v>828</v>
      </c>
      <c r="G283" s="151" t="s">
        <v>30</v>
      </c>
      <c r="H283" s="155"/>
      <c r="I283" s="152"/>
      <c r="J283" s="105"/>
      <c r="K283" s="153"/>
    </row>
    <row r="284" spans="2:11">
      <c r="B284" s="154"/>
      <c r="C284" s="150"/>
      <c r="D284" s="150"/>
      <c r="E284" s="151"/>
      <c r="F284" s="151" t="s">
        <v>829</v>
      </c>
      <c r="G284" s="151" t="s">
        <v>30</v>
      </c>
      <c r="H284" s="155"/>
      <c r="I284" s="152"/>
      <c r="J284" s="105"/>
      <c r="K284" s="153"/>
    </row>
    <row r="285" spans="2:11">
      <c r="B285" s="154"/>
      <c r="C285" s="150"/>
      <c r="D285" s="150"/>
      <c r="E285" s="151"/>
      <c r="F285" s="151" t="s">
        <v>830</v>
      </c>
      <c r="G285" s="151" t="s">
        <v>30</v>
      </c>
      <c r="H285" s="155" t="s">
        <v>31</v>
      </c>
      <c r="I285" s="152"/>
      <c r="J285" s="105"/>
      <c r="K285" s="153"/>
    </row>
    <row r="286" spans="2:11">
      <c r="B286" s="154"/>
      <c r="C286" s="150"/>
      <c r="D286" s="150"/>
      <c r="E286" s="151"/>
      <c r="F286" s="151" t="s">
        <v>831</v>
      </c>
      <c r="G286" s="151" t="s">
        <v>30</v>
      </c>
      <c r="H286" s="155" t="s">
        <v>31</v>
      </c>
      <c r="I286" s="152"/>
      <c r="J286" s="105"/>
      <c r="K286" s="153"/>
    </row>
    <row r="287" spans="2:11">
      <c r="B287" s="154"/>
      <c r="C287" s="150"/>
      <c r="D287" s="150"/>
      <c r="E287" s="151"/>
      <c r="F287" s="151" t="s">
        <v>832</v>
      </c>
      <c r="G287" s="151" t="s">
        <v>30</v>
      </c>
      <c r="H287" s="155" t="s">
        <v>31</v>
      </c>
      <c r="I287" s="152"/>
      <c r="J287" s="105"/>
      <c r="K287" s="153"/>
    </row>
    <row r="288" spans="2:11">
      <c r="B288" s="154"/>
      <c r="C288" s="150"/>
      <c r="D288" s="150"/>
      <c r="E288" s="151"/>
      <c r="F288" s="151" t="s">
        <v>833</v>
      </c>
      <c r="G288" s="151" t="s">
        <v>30</v>
      </c>
      <c r="H288" s="155" t="s">
        <v>31</v>
      </c>
      <c r="I288" s="152"/>
      <c r="J288" s="105"/>
      <c r="K288" s="153"/>
    </row>
    <row r="289" spans="2:11">
      <c r="B289" s="154"/>
      <c r="C289" s="150"/>
      <c r="D289" s="150"/>
      <c r="E289" s="151"/>
      <c r="F289" s="151" t="s">
        <v>822</v>
      </c>
      <c r="G289" s="151" t="s">
        <v>30</v>
      </c>
      <c r="H289" s="155"/>
      <c r="I289" s="152"/>
      <c r="J289" s="105"/>
      <c r="K289" s="153"/>
    </row>
    <row r="290" spans="2:11">
      <c r="B290" s="154"/>
      <c r="C290" s="150"/>
      <c r="D290" s="150"/>
      <c r="E290" s="151" t="s">
        <v>834</v>
      </c>
      <c r="F290" s="151" t="s">
        <v>835</v>
      </c>
      <c r="G290" s="151" t="s">
        <v>30</v>
      </c>
      <c r="H290" s="155" t="s">
        <v>31</v>
      </c>
      <c r="I290" s="152" t="s">
        <v>756</v>
      </c>
      <c r="J290" s="105"/>
      <c r="K290" s="153"/>
    </row>
    <row r="291" spans="2:11">
      <c r="B291" s="154"/>
      <c r="C291" s="150"/>
      <c r="D291" s="150"/>
      <c r="E291" s="151"/>
      <c r="F291" s="151" t="s">
        <v>836</v>
      </c>
      <c r="G291" s="151" t="s">
        <v>30</v>
      </c>
      <c r="H291" s="155"/>
      <c r="I291" s="152"/>
      <c r="J291" s="105"/>
      <c r="K291" s="153"/>
    </row>
    <row r="292" spans="2:11">
      <c r="B292" s="154"/>
      <c r="C292" s="150"/>
      <c r="D292" s="150"/>
      <c r="E292" s="151"/>
      <c r="F292" s="151" t="s">
        <v>837</v>
      </c>
      <c r="G292" s="151" t="s">
        <v>30</v>
      </c>
      <c r="H292" s="155"/>
      <c r="I292" s="152"/>
      <c r="J292" s="105"/>
      <c r="K292" s="153"/>
    </row>
    <row r="293" spans="2:11">
      <c r="B293" s="154"/>
      <c r="C293" s="150"/>
      <c r="D293" s="150"/>
      <c r="E293" s="151"/>
      <c r="F293" s="151" t="s">
        <v>838</v>
      </c>
      <c r="G293" s="151" t="s">
        <v>30</v>
      </c>
      <c r="H293" s="155"/>
      <c r="I293" s="152"/>
      <c r="J293" s="105"/>
      <c r="K293" s="153"/>
    </row>
    <row r="294" spans="2:11">
      <c r="B294" s="154"/>
      <c r="C294" s="150"/>
      <c r="D294" s="150"/>
      <c r="E294" s="151"/>
      <c r="F294" s="151" t="s">
        <v>839</v>
      </c>
      <c r="G294" s="151" t="s">
        <v>30</v>
      </c>
      <c r="H294" s="155"/>
      <c r="I294" s="152"/>
      <c r="J294" s="105"/>
      <c r="K294" s="153"/>
    </row>
    <row r="295" spans="2:11">
      <c r="B295" s="154"/>
      <c r="C295" s="150"/>
      <c r="D295" s="150"/>
      <c r="E295" s="151"/>
      <c r="F295" s="151" t="s">
        <v>840</v>
      </c>
      <c r="G295" s="151" t="s">
        <v>30</v>
      </c>
      <c r="H295" s="155"/>
      <c r="I295" s="152"/>
      <c r="J295" s="105"/>
      <c r="K295" s="153"/>
    </row>
    <row r="296" spans="2:11">
      <c r="B296" s="154"/>
      <c r="C296" s="150"/>
      <c r="D296" s="150"/>
      <c r="E296" s="151"/>
      <c r="F296" s="151" t="s">
        <v>822</v>
      </c>
      <c r="G296" s="151" t="s">
        <v>30</v>
      </c>
      <c r="H296" s="155"/>
      <c r="I296" s="152"/>
      <c r="J296" s="105"/>
      <c r="K296" s="153"/>
    </row>
    <row r="297" spans="2:11">
      <c r="B297" s="154"/>
      <c r="C297" s="150"/>
      <c r="D297" s="150"/>
      <c r="E297" s="151" t="s">
        <v>841</v>
      </c>
      <c r="F297" s="151" t="s">
        <v>835</v>
      </c>
      <c r="G297" s="151" t="s">
        <v>30</v>
      </c>
      <c r="H297" s="155" t="s">
        <v>31</v>
      </c>
      <c r="I297" s="152" t="s">
        <v>756</v>
      </c>
      <c r="J297" s="105"/>
      <c r="K297" s="153"/>
    </row>
    <row r="298" spans="2:11">
      <c r="B298" s="154"/>
      <c r="C298" s="150"/>
      <c r="D298" s="150"/>
      <c r="E298" s="151"/>
      <c r="F298" s="151" t="s">
        <v>836</v>
      </c>
      <c r="G298" s="151" t="s">
        <v>30</v>
      </c>
      <c r="H298" s="155"/>
      <c r="I298" s="152"/>
      <c r="J298" s="105"/>
      <c r="K298" s="153"/>
    </row>
    <row r="299" spans="2:11">
      <c r="B299" s="154"/>
      <c r="C299" s="150"/>
      <c r="D299" s="150"/>
      <c r="E299" s="151"/>
      <c r="F299" s="151" t="s">
        <v>842</v>
      </c>
      <c r="G299" s="151" t="s">
        <v>30</v>
      </c>
      <c r="H299" s="155"/>
      <c r="I299" s="152"/>
      <c r="J299" s="105"/>
      <c r="K299" s="153" t="s">
        <v>843</v>
      </c>
    </row>
    <row r="300" spans="2:11">
      <c r="B300" s="154"/>
      <c r="C300" s="150"/>
      <c r="D300" s="150"/>
      <c r="E300" s="151"/>
      <c r="F300" s="151" t="s">
        <v>844</v>
      </c>
      <c r="G300" s="151" t="s">
        <v>30</v>
      </c>
      <c r="H300" s="155"/>
      <c r="I300" s="152"/>
      <c r="J300" s="105"/>
      <c r="K300" s="153"/>
    </row>
    <row r="301" spans="2:11">
      <c r="B301" s="154"/>
      <c r="C301" s="150"/>
      <c r="D301" s="150"/>
      <c r="E301" s="151"/>
      <c r="F301" s="151" t="s">
        <v>838</v>
      </c>
      <c r="G301" s="151" t="s">
        <v>30</v>
      </c>
      <c r="H301" s="155"/>
      <c r="I301" s="152"/>
      <c r="J301" s="105"/>
      <c r="K301" s="153"/>
    </row>
    <row r="302" spans="2:11">
      <c r="B302" s="154"/>
      <c r="C302" s="150"/>
      <c r="D302" s="150"/>
      <c r="E302" s="151"/>
      <c r="F302" s="151" t="s">
        <v>845</v>
      </c>
      <c r="G302" s="151" t="s">
        <v>30</v>
      </c>
      <c r="H302" s="155"/>
      <c r="I302" s="152"/>
      <c r="J302" s="105"/>
      <c r="K302" s="153"/>
    </row>
    <row r="303" spans="2:11">
      <c r="B303" s="154"/>
      <c r="C303" s="150"/>
      <c r="D303" s="150"/>
      <c r="E303" s="151"/>
      <c r="F303" s="151" t="s">
        <v>846</v>
      </c>
      <c r="G303" s="151" t="s">
        <v>30</v>
      </c>
      <c r="H303" s="155"/>
      <c r="I303" s="152"/>
      <c r="J303" s="105"/>
      <c r="K303" s="153"/>
    </row>
    <row r="304" spans="2:11">
      <c r="B304" s="154"/>
      <c r="C304" s="150"/>
      <c r="D304" s="150"/>
      <c r="E304" s="151"/>
      <c r="F304" s="151" t="s">
        <v>822</v>
      </c>
      <c r="G304" s="151" t="s">
        <v>30</v>
      </c>
      <c r="H304" s="155"/>
      <c r="I304" s="152"/>
      <c r="J304" s="105"/>
      <c r="K304" s="153"/>
    </row>
    <row r="305" spans="2:11">
      <c r="B305" s="154"/>
      <c r="C305" s="150"/>
      <c r="D305" s="150"/>
      <c r="E305" s="151" t="s">
        <v>847</v>
      </c>
      <c r="F305" s="151" t="s">
        <v>835</v>
      </c>
      <c r="G305" s="151" t="s">
        <v>30</v>
      </c>
      <c r="H305" s="155" t="s">
        <v>31</v>
      </c>
      <c r="I305" s="152" t="s">
        <v>756</v>
      </c>
      <c r="J305" s="105"/>
      <c r="K305" s="153"/>
    </row>
    <row r="306" spans="2:11">
      <c r="B306" s="154"/>
      <c r="C306" s="150"/>
      <c r="D306" s="150"/>
      <c r="E306" s="151"/>
      <c r="F306" s="151" t="s">
        <v>836</v>
      </c>
      <c r="G306" s="151" t="s">
        <v>30</v>
      </c>
      <c r="H306" s="155"/>
      <c r="I306" s="152"/>
      <c r="J306" s="105"/>
      <c r="K306" s="153"/>
    </row>
    <row r="307" spans="2:11">
      <c r="B307" s="154"/>
      <c r="C307" s="150"/>
      <c r="D307" s="150"/>
      <c r="E307" s="151"/>
      <c r="F307" s="151" t="s">
        <v>844</v>
      </c>
      <c r="G307" s="151" t="s">
        <v>30</v>
      </c>
      <c r="H307" s="155"/>
      <c r="I307" s="152"/>
      <c r="J307" s="105"/>
      <c r="K307" s="153"/>
    </row>
    <row r="308" spans="2:11">
      <c r="B308" s="154"/>
      <c r="C308" s="150"/>
      <c r="D308" s="150"/>
      <c r="E308" s="151"/>
      <c r="F308" s="151" t="s">
        <v>838</v>
      </c>
      <c r="G308" s="151" t="s">
        <v>30</v>
      </c>
      <c r="H308" s="155"/>
      <c r="I308" s="152"/>
      <c r="J308" s="105"/>
      <c r="K308" s="153"/>
    </row>
    <row r="309" spans="2:11">
      <c r="B309" s="154"/>
      <c r="C309" s="150"/>
      <c r="D309" s="150"/>
      <c r="E309" s="151"/>
      <c r="F309" s="151" t="s">
        <v>845</v>
      </c>
      <c r="G309" s="151" t="s">
        <v>30</v>
      </c>
      <c r="H309" s="155"/>
      <c r="I309" s="152"/>
      <c r="J309" s="105"/>
      <c r="K309" s="153"/>
    </row>
    <row r="310" spans="2:11">
      <c r="B310" s="154"/>
      <c r="C310" s="150"/>
      <c r="D310" s="150"/>
      <c r="E310" s="151"/>
      <c r="F310" s="151" t="s">
        <v>848</v>
      </c>
      <c r="G310" s="151" t="s">
        <v>30</v>
      </c>
      <c r="H310" s="155"/>
      <c r="I310" s="152"/>
      <c r="J310" s="105"/>
      <c r="K310" s="153"/>
    </row>
    <row r="311" spans="2:11">
      <c r="B311" s="154"/>
      <c r="C311" s="150"/>
      <c r="D311" s="150"/>
      <c r="E311" s="151"/>
      <c r="F311" s="151" t="s">
        <v>822</v>
      </c>
      <c r="G311" s="151" t="s">
        <v>30</v>
      </c>
      <c r="H311" s="155"/>
      <c r="I311" s="152"/>
      <c r="J311" s="105"/>
      <c r="K311" s="153"/>
    </row>
    <row r="312" spans="2:11">
      <c r="B312" s="154"/>
      <c r="C312" s="150"/>
      <c r="D312" s="150"/>
      <c r="E312" s="151" t="s">
        <v>849</v>
      </c>
      <c r="F312" s="151" t="s">
        <v>336</v>
      </c>
      <c r="G312" s="151" t="s">
        <v>30</v>
      </c>
      <c r="H312" s="155" t="s">
        <v>40</v>
      </c>
      <c r="I312" s="152" t="s">
        <v>756</v>
      </c>
      <c r="J312" s="105"/>
      <c r="K312" s="153"/>
    </row>
    <row r="313" spans="2:11">
      <c r="B313" s="154"/>
      <c r="C313" s="150"/>
      <c r="D313" s="150"/>
      <c r="E313" s="151"/>
      <c r="F313" s="151" t="s">
        <v>416</v>
      </c>
      <c r="G313" s="151" t="s">
        <v>30</v>
      </c>
      <c r="H313" s="155"/>
      <c r="I313" s="152"/>
      <c r="J313" s="105"/>
      <c r="K313" s="153"/>
    </row>
    <row r="314" spans="2:11">
      <c r="B314" s="154"/>
      <c r="C314" s="150"/>
      <c r="D314" s="150"/>
      <c r="E314" s="151"/>
      <c r="F314" s="151" t="s">
        <v>850</v>
      </c>
      <c r="G314" s="151" t="s">
        <v>30</v>
      </c>
      <c r="H314" s="155"/>
      <c r="I314" s="152"/>
      <c r="J314" s="105"/>
      <c r="K314" s="153"/>
    </row>
    <row r="315" spans="2:11">
      <c r="B315" s="154"/>
      <c r="C315" s="150"/>
      <c r="D315" s="150"/>
      <c r="E315" s="151"/>
      <c r="F315" s="151" t="s">
        <v>433</v>
      </c>
      <c r="G315" s="151" t="s">
        <v>30</v>
      </c>
      <c r="H315" s="155"/>
      <c r="I315" s="152"/>
      <c r="J315" s="105"/>
      <c r="K315" s="153"/>
    </row>
    <row r="316" spans="2:11">
      <c r="B316" s="154"/>
      <c r="C316" s="150"/>
      <c r="D316" s="150"/>
      <c r="E316" s="151"/>
      <c r="F316" s="151" t="s">
        <v>451</v>
      </c>
      <c r="G316" s="151" t="s">
        <v>30</v>
      </c>
      <c r="H316" s="155"/>
      <c r="I316" s="152"/>
      <c r="J316" s="105"/>
      <c r="K316" s="153"/>
    </row>
    <row r="317" spans="2:11">
      <c r="B317" s="154"/>
      <c r="C317" s="150"/>
      <c r="D317" s="150"/>
      <c r="E317" s="151"/>
      <c r="F317" s="151" t="s">
        <v>851</v>
      </c>
      <c r="G317" s="151" t="s">
        <v>30</v>
      </c>
      <c r="H317" s="155" t="s">
        <v>31</v>
      </c>
      <c r="I317" s="152"/>
      <c r="J317" s="105"/>
      <c r="K317" s="153" t="s">
        <v>852</v>
      </c>
    </row>
    <row r="318" spans="2:11">
      <c r="B318" s="154"/>
      <c r="C318" s="150"/>
      <c r="D318" s="150"/>
      <c r="E318" s="151"/>
      <c r="F318" s="151" t="s">
        <v>853</v>
      </c>
      <c r="G318" s="151" t="s">
        <v>30</v>
      </c>
      <c r="H318" s="155" t="s">
        <v>31</v>
      </c>
      <c r="I318" s="152"/>
      <c r="J318" s="105"/>
      <c r="K318" s="153" t="s">
        <v>854</v>
      </c>
    </row>
    <row r="319" spans="2:11">
      <c r="B319" s="154"/>
      <c r="C319" s="150"/>
      <c r="D319" s="150"/>
      <c r="E319" s="151"/>
      <c r="F319" s="151" t="s">
        <v>855</v>
      </c>
      <c r="G319" s="151" t="s">
        <v>30</v>
      </c>
      <c r="H319" s="155" t="s">
        <v>31</v>
      </c>
      <c r="I319" s="152"/>
      <c r="J319" s="105"/>
      <c r="K319" s="153" t="s">
        <v>854</v>
      </c>
    </row>
    <row r="320" spans="2:11">
      <c r="B320" s="154"/>
      <c r="C320" s="150"/>
      <c r="D320" s="150"/>
      <c r="E320" s="151"/>
      <c r="F320" s="151" t="s">
        <v>856</v>
      </c>
      <c r="G320" s="151" t="s">
        <v>30</v>
      </c>
      <c r="H320" s="155" t="s">
        <v>31</v>
      </c>
      <c r="I320" s="152"/>
      <c r="J320" s="105"/>
      <c r="K320" s="153" t="s">
        <v>857</v>
      </c>
    </row>
    <row r="321" spans="2:11">
      <c r="B321" s="154"/>
      <c r="C321" s="150"/>
      <c r="D321" s="150"/>
      <c r="E321" s="151"/>
      <c r="F321" s="151" t="s">
        <v>858</v>
      </c>
      <c r="G321" s="151" t="s">
        <v>30</v>
      </c>
      <c r="H321" s="155" t="s">
        <v>31</v>
      </c>
      <c r="I321" s="152"/>
      <c r="J321" s="105"/>
      <c r="K321" s="153" t="s">
        <v>859</v>
      </c>
    </row>
    <row r="322" spans="2:11">
      <c r="B322" s="154"/>
      <c r="C322" s="150"/>
      <c r="D322" s="150"/>
      <c r="E322" s="151"/>
      <c r="F322" s="151" t="s">
        <v>785</v>
      </c>
      <c r="G322" s="151" t="s">
        <v>30</v>
      </c>
      <c r="H322" s="155" t="s">
        <v>31</v>
      </c>
      <c r="I322" s="152"/>
      <c r="J322" s="105"/>
      <c r="K322" s="153" t="s">
        <v>859</v>
      </c>
    </row>
    <row r="323" spans="2:11">
      <c r="B323" s="154"/>
      <c r="C323" s="150"/>
      <c r="D323" s="150"/>
      <c r="E323" s="151" t="s">
        <v>860</v>
      </c>
      <c r="F323" s="151" t="s">
        <v>861</v>
      </c>
      <c r="G323" s="151" t="s">
        <v>30</v>
      </c>
      <c r="H323" s="155" t="s">
        <v>31</v>
      </c>
      <c r="I323" s="156" t="s">
        <v>862</v>
      </c>
      <c r="J323" s="105"/>
      <c r="K323" s="153"/>
    </row>
    <row r="324" spans="2:11">
      <c r="B324" s="154"/>
      <c r="C324" s="150"/>
      <c r="D324" s="150"/>
      <c r="E324" s="151"/>
      <c r="F324" s="151" t="s">
        <v>863</v>
      </c>
      <c r="G324" s="151" t="s">
        <v>30</v>
      </c>
      <c r="H324" s="155"/>
      <c r="I324" s="156"/>
      <c r="J324" s="105"/>
      <c r="K324" s="153"/>
    </row>
    <row r="325" spans="2:11">
      <c r="B325" s="154"/>
      <c r="C325" s="150"/>
      <c r="D325" s="150"/>
      <c r="E325" s="151"/>
      <c r="F325" s="151" t="s">
        <v>864</v>
      </c>
      <c r="G325" s="151" t="s">
        <v>30</v>
      </c>
      <c r="H325" s="155"/>
      <c r="I325" s="156"/>
      <c r="J325" s="105"/>
      <c r="K325" s="153"/>
    </row>
    <row r="326" spans="2:11">
      <c r="B326" s="154"/>
      <c r="C326" s="150"/>
      <c r="D326" s="150"/>
      <c r="E326" s="151"/>
      <c r="F326" s="151" t="s">
        <v>865</v>
      </c>
      <c r="G326" s="151" t="s">
        <v>30</v>
      </c>
      <c r="H326" s="155"/>
      <c r="I326" s="156"/>
      <c r="J326" s="105"/>
      <c r="K326" s="153"/>
    </row>
    <row r="327" spans="2:11">
      <c r="B327" s="154"/>
      <c r="C327" s="150"/>
      <c r="D327" s="150"/>
      <c r="E327" s="151"/>
      <c r="F327" s="151" t="s">
        <v>866</v>
      </c>
      <c r="G327" s="151" t="s">
        <v>30</v>
      </c>
      <c r="H327" s="155"/>
      <c r="I327" s="156"/>
      <c r="J327" s="105"/>
      <c r="K327" s="153"/>
    </row>
    <row r="328" spans="2:11">
      <c r="B328" s="154"/>
      <c r="C328" s="150"/>
      <c r="D328" s="150"/>
      <c r="E328" s="151"/>
      <c r="F328" s="151" t="s">
        <v>867</v>
      </c>
      <c r="G328" s="151" t="s">
        <v>30</v>
      </c>
      <c r="H328" s="155"/>
      <c r="I328" s="156"/>
      <c r="J328" s="105"/>
      <c r="K328" s="153"/>
    </row>
    <row r="329" spans="2:11">
      <c r="B329" s="154"/>
      <c r="C329" s="150"/>
      <c r="D329" s="150"/>
      <c r="E329" s="151"/>
      <c r="F329" s="151" t="s">
        <v>868</v>
      </c>
      <c r="G329" s="151" t="s">
        <v>30</v>
      </c>
      <c r="H329" s="155"/>
      <c r="I329" s="156"/>
      <c r="J329" s="105"/>
      <c r="K329" s="153"/>
    </row>
    <row r="330" spans="2:11">
      <c r="B330" s="154"/>
      <c r="C330" s="150"/>
      <c r="D330" s="150"/>
      <c r="E330" s="151"/>
      <c r="F330" s="151" t="s">
        <v>768</v>
      </c>
      <c r="G330" s="151" t="s">
        <v>30</v>
      </c>
      <c r="H330" s="155"/>
      <c r="I330" s="156"/>
      <c r="J330" s="105"/>
      <c r="K330" s="153"/>
    </row>
    <row r="331" spans="2:11">
      <c r="B331" s="154"/>
      <c r="C331" s="150"/>
      <c r="D331" s="150"/>
      <c r="E331" s="151" t="s">
        <v>576</v>
      </c>
      <c r="F331" s="151" t="s">
        <v>869</v>
      </c>
      <c r="G331" s="151" t="s">
        <v>30</v>
      </c>
      <c r="H331" s="155" t="s">
        <v>40</v>
      </c>
      <c r="I331" s="156" t="s">
        <v>870</v>
      </c>
      <c r="J331" s="105"/>
      <c r="K331" s="153" t="s">
        <v>871</v>
      </c>
    </row>
    <row r="332" spans="2:11">
      <c r="B332" s="154"/>
      <c r="C332" s="150"/>
      <c r="D332" s="150"/>
      <c r="E332" s="151"/>
      <c r="F332" s="151" t="s">
        <v>850</v>
      </c>
      <c r="G332" s="151" t="s">
        <v>30</v>
      </c>
      <c r="H332" s="155"/>
      <c r="I332" s="156"/>
      <c r="J332" s="105"/>
      <c r="K332" s="153"/>
    </row>
    <row r="333" spans="2:11">
      <c r="B333" s="154"/>
      <c r="C333" s="150"/>
      <c r="D333" s="150"/>
      <c r="E333" s="151"/>
      <c r="F333" s="151" t="s">
        <v>872</v>
      </c>
      <c r="G333" s="151" t="s">
        <v>30</v>
      </c>
      <c r="H333" s="155"/>
      <c r="I333" s="156"/>
      <c r="J333" s="105"/>
      <c r="K333" s="153"/>
    </row>
    <row r="334" spans="2:11">
      <c r="B334" s="154"/>
      <c r="C334" s="150"/>
      <c r="D334" s="150"/>
      <c r="E334" s="151"/>
      <c r="F334" s="151" t="s">
        <v>873</v>
      </c>
      <c r="G334" s="151" t="s">
        <v>30</v>
      </c>
      <c r="H334" s="155"/>
      <c r="I334" s="156"/>
      <c r="J334" s="105"/>
      <c r="K334" s="153"/>
    </row>
    <row r="335" spans="2:11">
      <c r="B335" s="154"/>
      <c r="C335" s="150"/>
      <c r="D335" s="150"/>
      <c r="E335" s="151" t="s">
        <v>572</v>
      </c>
      <c r="F335" s="151" t="s">
        <v>874</v>
      </c>
      <c r="G335" s="151" t="s">
        <v>30</v>
      </c>
      <c r="H335" s="155" t="s">
        <v>40</v>
      </c>
      <c r="I335" s="152" t="s">
        <v>875</v>
      </c>
      <c r="J335" s="105"/>
      <c r="K335" s="153"/>
    </row>
    <row r="336" spans="2:11">
      <c r="B336" s="154"/>
      <c r="C336" s="150"/>
      <c r="D336" s="150"/>
      <c r="E336" s="151"/>
      <c r="F336" s="151" t="s">
        <v>876</v>
      </c>
      <c r="G336" s="151" t="s">
        <v>30</v>
      </c>
      <c r="H336" s="155"/>
      <c r="I336" s="152"/>
      <c r="J336" s="105"/>
      <c r="K336" s="153"/>
    </row>
    <row r="337" spans="2:11">
      <c r="B337" s="154"/>
      <c r="C337" s="150"/>
      <c r="D337" s="150"/>
      <c r="E337" s="151"/>
      <c r="F337" s="151" t="s">
        <v>877</v>
      </c>
      <c r="G337" s="151" t="s">
        <v>30</v>
      </c>
      <c r="H337" s="155"/>
      <c r="I337" s="152"/>
      <c r="J337" s="105"/>
      <c r="K337" s="153"/>
    </row>
    <row r="338" spans="2:11">
      <c r="B338" s="154"/>
      <c r="C338" s="150"/>
      <c r="D338" s="150"/>
      <c r="E338" s="151" t="s">
        <v>878</v>
      </c>
      <c r="F338" s="151" t="s">
        <v>879</v>
      </c>
      <c r="G338" s="151" t="s">
        <v>30</v>
      </c>
      <c r="H338" s="155" t="s">
        <v>31</v>
      </c>
      <c r="I338" s="156" t="s">
        <v>756</v>
      </c>
      <c r="J338" s="105"/>
      <c r="K338" s="153"/>
    </row>
    <row r="339" spans="2:11">
      <c r="B339" s="154"/>
      <c r="C339" s="150"/>
      <c r="D339" s="150"/>
      <c r="E339" s="151"/>
      <c r="F339" s="151" t="s">
        <v>880</v>
      </c>
      <c r="G339" s="151" t="s">
        <v>30</v>
      </c>
      <c r="H339" s="155"/>
      <c r="I339" s="152"/>
      <c r="J339" s="105"/>
      <c r="K339" s="153"/>
    </row>
    <row r="340" spans="2:11">
      <c r="B340" s="154"/>
      <c r="C340" s="150"/>
      <c r="D340" s="150"/>
      <c r="E340" s="151"/>
      <c r="F340" s="151" t="s">
        <v>881</v>
      </c>
      <c r="G340" s="151" t="s">
        <v>30</v>
      </c>
      <c r="H340" s="155"/>
      <c r="I340" s="152"/>
      <c r="J340" s="105"/>
      <c r="K340" s="153"/>
    </row>
    <row r="341" spans="2:11">
      <c r="B341" s="154"/>
      <c r="C341" s="150"/>
      <c r="D341" s="150"/>
      <c r="E341" s="151"/>
      <c r="F341" s="151" t="s">
        <v>882</v>
      </c>
      <c r="G341" s="151" t="s">
        <v>30</v>
      </c>
      <c r="H341" s="155"/>
      <c r="I341" s="152"/>
      <c r="J341" s="105"/>
      <c r="K341" s="153"/>
    </row>
    <row r="342" spans="2:11">
      <c r="B342" s="154"/>
      <c r="C342" s="150"/>
      <c r="D342" s="150"/>
      <c r="E342" s="151"/>
      <c r="F342" s="151" t="s">
        <v>883</v>
      </c>
      <c r="G342" s="151" t="s">
        <v>30</v>
      </c>
      <c r="H342" s="155"/>
      <c r="I342" s="152"/>
      <c r="J342" s="105"/>
      <c r="K342" s="153"/>
    </row>
    <row r="343" spans="2:11">
      <c r="B343" s="154"/>
      <c r="C343" s="150"/>
      <c r="D343" s="150"/>
      <c r="E343" s="151"/>
      <c r="F343" s="151" t="s">
        <v>822</v>
      </c>
      <c r="G343" s="151" t="s">
        <v>30</v>
      </c>
      <c r="H343" s="155"/>
      <c r="I343" s="152"/>
      <c r="J343" s="105"/>
      <c r="K343" s="153"/>
    </row>
    <row r="344" spans="2:11">
      <c r="B344" s="154"/>
      <c r="C344" s="150"/>
      <c r="D344" s="150"/>
      <c r="E344" s="157" t="s">
        <v>463</v>
      </c>
      <c r="F344" s="151" t="s">
        <v>463</v>
      </c>
      <c r="G344" s="151" t="s">
        <v>30</v>
      </c>
      <c r="H344" s="155" t="s">
        <v>40</v>
      </c>
      <c r="I344" s="158" t="s">
        <v>756</v>
      </c>
      <c r="J344" s="105"/>
      <c r="K344" s="153"/>
    </row>
    <row r="345" spans="2:11">
      <c r="B345" s="154"/>
      <c r="C345" s="150"/>
      <c r="D345" s="150"/>
      <c r="E345" s="157"/>
      <c r="F345" s="151" t="s">
        <v>884</v>
      </c>
      <c r="G345" s="151" t="s">
        <v>30</v>
      </c>
      <c r="H345" s="155"/>
      <c r="I345" s="158"/>
      <c r="J345" s="105"/>
      <c r="K345" s="153"/>
    </row>
    <row r="346" spans="2:11">
      <c r="B346" s="154"/>
      <c r="C346" s="150"/>
      <c r="D346" s="150"/>
      <c r="E346" s="157"/>
      <c r="F346" s="151" t="s">
        <v>885</v>
      </c>
      <c r="G346" s="151" t="s">
        <v>30</v>
      </c>
      <c r="H346" s="155" t="s">
        <v>31</v>
      </c>
      <c r="I346" s="158"/>
      <c r="J346" s="105"/>
      <c r="K346" s="153"/>
    </row>
    <row r="347" spans="2:11">
      <c r="B347" s="154"/>
      <c r="C347" s="150"/>
      <c r="D347" s="150"/>
      <c r="E347" s="157" t="s">
        <v>468</v>
      </c>
      <c r="F347" s="151" t="s">
        <v>886</v>
      </c>
      <c r="G347" s="151" t="s">
        <v>30</v>
      </c>
      <c r="H347" s="155" t="s">
        <v>40</v>
      </c>
      <c r="I347" s="152" t="s">
        <v>887</v>
      </c>
      <c r="J347" s="105"/>
      <c r="K347" s="153"/>
    </row>
    <row r="348" spans="2:11">
      <c r="B348" s="154"/>
      <c r="C348" s="150"/>
      <c r="D348" s="150"/>
      <c r="E348" s="157"/>
      <c r="F348" s="151" t="s">
        <v>888</v>
      </c>
      <c r="G348" s="151" t="s">
        <v>30</v>
      </c>
      <c r="H348" s="155"/>
      <c r="I348" s="158"/>
      <c r="J348" s="105"/>
      <c r="K348" s="153"/>
    </row>
    <row r="349" spans="2:11">
      <c r="B349" s="154"/>
      <c r="C349" s="150"/>
      <c r="D349" s="150"/>
      <c r="E349" s="157"/>
      <c r="F349" s="151" t="s">
        <v>581</v>
      </c>
      <c r="G349" s="151" t="s">
        <v>30</v>
      </c>
      <c r="H349" s="155"/>
      <c r="I349" s="158"/>
      <c r="J349" s="105"/>
      <c r="K349" s="153"/>
    </row>
    <row r="350" spans="2:11">
      <c r="B350" s="154"/>
      <c r="C350" s="150"/>
      <c r="D350" s="150"/>
      <c r="E350" s="157"/>
      <c r="F350" s="151" t="s">
        <v>889</v>
      </c>
      <c r="G350" s="151" t="s">
        <v>30</v>
      </c>
      <c r="H350" s="155"/>
      <c r="I350" s="158"/>
      <c r="J350" s="105"/>
      <c r="K350" s="153"/>
    </row>
    <row r="351" spans="2:11">
      <c r="B351" s="154"/>
      <c r="C351" s="150"/>
      <c r="D351" s="150"/>
      <c r="E351" s="157" t="s">
        <v>475</v>
      </c>
      <c r="F351" s="151" t="s">
        <v>890</v>
      </c>
      <c r="G351" s="151" t="s">
        <v>30</v>
      </c>
      <c r="H351" s="155" t="s">
        <v>40</v>
      </c>
      <c r="I351" s="152" t="s">
        <v>891</v>
      </c>
      <c r="J351" s="105"/>
      <c r="K351" s="153"/>
    </row>
    <row r="352" spans="2:11">
      <c r="B352" s="154"/>
      <c r="C352" s="150"/>
      <c r="D352" s="150"/>
      <c r="E352" s="157"/>
      <c r="F352" s="151" t="s">
        <v>892</v>
      </c>
      <c r="G352" s="151" t="s">
        <v>30</v>
      </c>
      <c r="H352" s="155" t="s">
        <v>31</v>
      </c>
      <c r="I352" s="158"/>
      <c r="J352" s="105"/>
      <c r="K352" s="153"/>
    </row>
    <row r="353" spans="2:11">
      <c r="B353" s="154"/>
      <c r="C353" s="150"/>
      <c r="D353" s="150"/>
      <c r="E353" s="157"/>
      <c r="F353" s="151" t="s">
        <v>893</v>
      </c>
      <c r="G353" s="151" t="s">
        <v>30</v>
      </c>
      <c r="H353" s="155"/>
      <c r="I353" s="158"/>
      <c r="J353" s="105"/>
      <c r="K353" s="153"/>
    </row>
    <row r="354" spans="2:11">
      <c r="B354" s="154"/>
      <c r="C354" s="150"/>
      <c r="D354" s="150"/>
      <c r="E354" s="157"/>
      <c r="F354" s="151" t="s">
        <v>894</v>
      </c>
      <c r="G354" s="151" t="s">
        <v>30</v>
      </c>
      <c r="H354" s="155"/>
      <c r="I354" s="158"/>
      <c r="J354" s="105"/>
      <c r="K354" s="153"/>
    </row>
    <row r="355" spans="2:11">
      <c r="B355" s="154"/>
      <c r="C355" s="150"/>
      <c r="D355" s="150"/>
      <c r="E355" s="157"/>
      <c r="F355" s="151" t="s">
        <v>895</v>
      </c>
      <c r="G355" s="151" t="s">
        <v>30</v>
      </c>
      <c r="H355" s="155"/>
      <c r="I355" s="158"/>
      <c r="J355" s="105"/>
      <c r="K355" s="153"/>
    </row>
    <row r="356" spans="2:11">
      <c r="B356" s="154"/>
      <c r="C356" s="150"/>
      <c r="D356" s="150"/>
      <c r="E356" s="157" t="s">
        <v>483</v>
      </c>
      <c r="F356" s="151" t="s">
        <v>896</v>
      </c>
      <c r="G356" s="151" t="s">
        <v>30</v>
      </c>
      <c r="H356" s="155" t="s">
        <v>31</v>
      </c>
      <c r="I356" s="152" t="s">
        <v>891</v>
      </c>
      <c r="J356" s="105"/>
      <c r="K356" s="153"/>
    </row>
    <row r="357" spans="2:11">
      <c r="B357" s="154"/>
      <c r="C357" s="150"/>
      <c r="D357" s="150"/>
      <c r="E357" s="157"/>
      <c r="F357" s="151" t="s">
        <v>897</v>
      </c>
      <c r="G357" s="151" t="s">
        <v>30</v>
      </c>
      <c r="H357" s="155"/>
      <c r="I357" s="158"/>
      <c r="J357" s="105"/>
      <c r="K357" s="153"/>
    </row>
    <row r="358" spans="2:11">
      <c r="B358" s="154"/>
      <c r="C358" s="150"/>
      <c r="D358" s="150"/>
      <c r="E358" s="157"/>
      <c r="F358" s="151" t="s">
        <v>898</v>
      </c>
      <c r="G358" s="151" t="s">
        <v>30</v>
      </c>
      <c r="H358" s="155"/>
      <c r="I358" s="158"/>
      <c r="J358" s="105"/>
      <c r="K358" s="153"/>
    </row>
    <row r="359" spans="2:11">
      <c r="B359" s="154"/>
      <c r="C359" s="150"/>
      <c r="D359" s="150"/>
      <c r="E359" s="157" t="s">
        <v>487</v>
      </c>
      <c r="F359" s="151" t="s">
        <v>899</v>
      </c>
      <c r="G359" s="151" t="s">
        <v>30</v>
      </c>
      <c r="H359" s="155" t="s">
        <v>40</v>
      </c>
      <c r="I359" s="152" t="s">
        <v>891</v>
      </c>
      <c r="J359" s="105"/>
      <c r="K359" s="153"/>
    </row>
    <row r="360" spans="2:11">
      <c r="B360" s="154"/>
      <c r="C360" s="150"/>
      <c r="D360" s="150"/>
      <c r="E360" s="157"/>
      <c r="F360" s="151" t="s">
        <v>487</v>
      </c>
      <c r="G360" s="151" t="s">
        <v>30</v>
      </c>
      <c r="H360" s="155" t="s">
        <v>31</v>
      </c>
      <c r="I360" s="158"/>
      <c r="J360" s="105"/>
      <c r="K360" s="153"/>
    </row>
    <row r="361" spans="2:11">
      <c r="B361" s="154"/>
      <c r="C361" s="150"/>
      <c r="D361" s="150"/>
      <c r="E361" s="157"/>
      <c r="F361" s="151" t="s">
        <v>900</v>
      </c>
      <c r="G361" s="151" t="s">
        <v>30</v>
      </c>
      <c r="H361" s="155"/>
      <c r="I361" s="158"/>
      <c r="J361" s="105"/>
      <c r="K361" s="153"/>
    </row>
    <row r="362" spans="2:11">
      <c r="B362" s="154"/>
      <c r="C362" s="150"/>
      <c r="D362" s="150"/>
      <c r="E362" s="157"/>
      <c r="F362" s="151" t="s">
        <v>901</v>
      </c>
      <c r="G362" s="151" t="s">
        <v>30</v>
      </c>
      <c r="H362" s="155"/>
      <c r="I362" s="158"/>
      <c r="J362" s="105"/>
      <c r="K362" s="153"/>
    </row>
    <row r="363" ht="76.5" spans="2:11">
      <c r="B363" s="154"/>
      <c r="C363" s="150"/>
      <c r="D363" s="150"/>
      <c r="E363" s="151" t="s">
        <v>902</v>
      </c>
      <c r="F363" s="151" t="s">
        <v>903</v>
      </c>
      <c r="G363" s="151" t="s">
        <v>193</v>
      </c>
      <c r="H363" s="155" t="s">
        <v>31</v>
      </c>
      <c r="I363" s="152" t="s">
        <v>904</v>
      </c>
      <c r="J363" s="105"/>
      <c r="K363" s="153"/>
    </row>
    <row r="364" spans="2:11">
      <c r="B364" s="154"/>
      <c r="C364" s="150"/>
      <c r="D364" s="150"/>
      <c r="E364" s="151" t="s">
        <v>905</v>
      </c>
      <c r="F364" s="151" t="s">
        <v>906</v>
      </c>
      <c r="G364" s="151" t="s">
        <v>30</v>
      </c>
      <c r="H364" s="155" t="s">
        <v>31</v>
      </c>
      <c r="I364" s="152" t="s">
        <v>907</v>
      </c>
      <c r="J364" s="105"/>
      <c r="K364" s="153"/>
    </row>
    <row r="365" spans="2:11">
      <c r="B365" s="154"/>
      <c r="C365" s="150"/>
      <c r="D365" s="150"/>
      <c r="E365" s="151"/>
      <c r="F365" s="151" t="s">
        <v>908</v>
      </c>
      <c r="G365" s="151" t="s">
        <v>30</v>
      </c>
      <c r="H365" s="155"/>
      <c r="I365" s="152"/>
      <c r="J365" s="105"/>
      <c r="K365" s="153"/>
    </row>
    <row r="366" spans="2:11">
      <c r="B366" s="154"/>
      <c r="C366" s="150"/>
      <c r="D366" s="150"/>
      <c r="E366" s="151"/>
      <c r="F366" s="151" t="s">
        <v>909</v>
      </c>
      <c r="G366" s="151" t="s">
        <v>30</v>
      </c>
      <c r="H366" s="155"/>
      <c r="I366" s="152"/>
      <c r="J366" s="105"/>
      <c r="K366" s="153"/>
    </row>
    <row r="367" spans="2:11">
      <c r="B367" s="154"/>
      <c r="C367" s="150"/>
      <c r="D367" s="150"/>
      <c r="E367" s="151"/>
      <c r="F367" s="151" t="s">
        <v>910</v>
      </c>
      <c r="G367" s="151" t="s">
        <v>30</v>
      </c>
      <c r="H367" s="155"/>
      <c r="I367" s="152"/>
      <c r="J367" s="105"/>
      <c r="K367" s="153"/>
    </row>
    <row r="368" spans="2:11">
      <c r="B368" s="154"/>
      <c r="C368" s="150"/>
      <c r="D368" s="150"/>
      <c r="E368" s="151"/>
      <c r="F368" s="151" t="s">
        <v>822</v>
      </c>
      <c r="G368" s="151" t="s">
        <v>30</v>
      </c>
      <c r="H368" s="155"/>
      <c r="I368" s="152"/>
      <c r="J368" s="105"/>
      <c r="K368" s="153"/>
    </row>
    <row r="369" spans="2:11">
      <c r="B369" s="154"/>
      <c r="C369" s="159" t="s">
        <v>911</v>
      </c>
      <c r="D369" s="160" t="s">
        <v>185</v>
      </c>
      <c r="E369" s="149" t="s">
        <v>912</v>
      </c>
      <c r="F369" s="46" t="s">
        <v>913</v>
      </c>
      <c r="G369" s="72" t="s">
        <v>185</v>
      </c>
      <c r="H369" s="46"/>
      <c r="I369" s="105"/>
      <c r="J369" s="105"/>
      <c r="K369" s="120"/>
    </row>
    <row r="370" spans="2:11">
      <c r="B370" s="154"/>
      <c r="C370" s="161"/>
      <c r="D370" s="162"/>
      <c r="E370" s="154"/>
      <c r="F370" s="46" t="s">
        <v>914</v>
      </c>
      <c r="G370" s="72" t="s">
        <v>185</v>
      </c>
      <c r="H370" s="46"/>
      <c r="I370" s="105"/>
      <c r="J370" s="105"/>
      <c r="K370" s="120"/>
    </row>
    <row r="371" spans="2:11">
      <c r="B371" s="154"/>
      <c r="C371" s="161"/>
      <c r="D371" s="162"/>
      <c r="E371" s="154"/>
      <c r="F371" s="46" t="s">
        <v>915</v>
      </c>
      <c r="G371" s="72" t="s">
        <v>185</v>
      </c>
      <c r="H371" s="46"/>
      <c r="I371" s="105"/>
      <c r="J371" s="105"/>
      <c r="K371" s="120"/>
    </row>
    <row r="372" spans="2:11">
      <c r="B372" s="154"/>
      <c r="C372" s="161"/>
      <c r="D372" s="162"/>
      <c r="E372" s="154"/>
      <c r="F372" s="46" t="s">
        <v>916</v>
      </c>
      <c r="G372" s="72" t="s">
        <v>185</v>
      </c>
      <c r="H372" s="46"/>
      <c r="I372" s="105"/>
      <c r="J372" s="105"/>
      <c r="K372" s="120"/>
    </row>
    <row r="373" spans="2:11">
      <c r="B373" s="154"/>
      <c r="C373" s="161"/>
      <c r="D373" s="162"/>
      <c r="E373" s="154"/>
      <c r="F373" s="46" t="s">
        <v>917</v>
      </c>
      <c r="G373" s="72" t="s">
        <v>185</v>
      </c>
      <c r="H373" s="46"/>
      <c r="I373" s="105"/>
      <c r="J373" s="105"/>
      <c r="K373" s="120"/>
    </row>
    <row r="374" spans="2:11">
      <c r="B374" s="154"/>
      <c r="C374" s="161"/>
      <c r="D374" s="162"/>
      <c r="E374" s="154"/>
      <c r="F374" s="46" t="s">
        <v>918</v>
      </c>
      <c r="G374" s="72" t="s">
        <v>185</v>
      </c>
      <c r="H374" s="46"/>
      <c r="I374" s="105"/>
      <c r="J374" s="105"/>
      <c r="K374" s="120"/>
    </row>
    <row r="375" spans="2:11">
      <c r="B375" s="154"/>
      <c r="C375" s="161"/>
      <c r="D375" s="162"/>
      <c r="E375" s="154"/>
      <c r="F375" s="46" t="s">
        <v>919</v>
      </c>
      <c r="G375" s="72" t="s">
        <v>185</v>
      </c>
      <c r="H375" s="46"/>
      <c r="I375" s="105"/>
      <c r="J375" s="105"/>
      <c r="K375" s="120"/>
    </row>
    <row r="376" spans="2:11">
      <c r="B376" s="154"/>
      <c r="C376" s="161"/>
      <c r="D376" s="162"/>
      <c r="E376" s="154"/>
      <c r="F376" s="46" t="s">
        <v>920</v>
      </c>
      <c r="G376" s="72" t="s">
        <v>185</v>
      </c>
      <c r="H376" s="46"/>
      <c r="I376" s="105"/>
      <c r="J376" s="105"/>
      <c r="K376" s="120"/>
    </row>
    <row r="377" spans="2:11">
      <c r="B377" s="154"/>
      <c r="C377" s="161"/>
      <c r="D377" s="162"/>
      <c r="E377" s="154"/>
      <c r="F377" s="46" t="s">
        <v>921</v>
      </c>
      <c r="G377" s="72" t="s">
        <v>185</v>
      </c>
      <c r="H377" s="46"/>
      <c r="I377" s="105"/>
      <c r="J377" s="105"/>
      <c r="K377" s="120"/>
    </row>
    <row r="378" spans="2:11">
      <c r="B378" s="154"/>
      <c r="C378" s="161"/>
      <c r="D378" s="162"/>
      <c r="E378" s="154"/>
      <c r="F378" s="46" t="s">
        <v>922</v>
      </c>
      <c r="G378" s="72" t="s">
        <v>185</v>
      </c>
      <c r="H378" s="46"/>
      <c r="I378" s="105"/>
      <c r="J378" s="105"/>
      <c r="K378" s="120"/>
    </row>
    <row r="379" spans="2:11">
      <c r="B379" s="154"/>
      <c r="C379" s="161"/>
      <c r="D379" s="162"/>
      <c r="E379" s="154"/>
      <c r="F379" s="46" t="s">
        <v>923</v>
      </c>
      <c r="G379" s="72" t="s">
        <v>185</v>
      </c>
      <c r="H379" s="46"/>
      <c r="I379" s="105"/>
      <c r="J379" s="105"/>
      <c r="K379" s="120"/>
    </row>
    <row r="380" spans="2:11">
      <c r="B380" s="154"/>
      <c r="C380" s="161"/>
      <c r="D380" s="162"/>
      <c r="E380" s="154"/>
      <c r="F380" s="46" t="s">
        <v>924</v>
      </c>
      <c r="G380" s="72" t="s">
        <v>185</v>
      </c>
      <c r="H380" s="46"/>
      <c r="I380" s="105"/>
      <c r="J380" s="105"/>
      <c r="K380" s="120"/>
    </row>
    <row r="381" spans="2:11">
      <c r="B381" s="154"/>
      <c r="C381" s="161"/>
      <c r="D381" s="162"/>
      <c r="E381" s="154"/>
      <c r="F381" s="46" t="s">
        <v>925</v>
      </c>
      <c r="G381" s="72" t="s">
        <v>185</v>
      </c>
      <c r="H381" s="46"/>
      <c r="I381" s="105"/>
      <c r="J381" s="105"/>
      <c r="K381" s="120"/>
    </row>
    <row r="382" spans="2:11">
      <c r="B382" s="154"/>
      <c r="C382" s="161"/>
      <c r="D382" s="162"/>
      <c r="E382" s="154"/>
      <c r="F382" s="46" t="s">
        <v>926</v>
      </c>
      <c r="G382" s="72" t="s">
        <v>185</v>
      </c>
      <c r="H382" s="46"/>
      <c r="I382" s="105"/>
      <c r="J382" s="105"/>
      <c r="K382" s="120"/>
    </row>
    <row r="383" spans="2:11">
      <c r="B383" s="154"/>
      <c r="C383" s="163"/>
      <c r="D383" s="164"/>
      <c r="E383" s="165"/>
      <c r="F383" s="46" t="s">
        <v>927</v>
      </c>
      <c r="G383" s="72" t="s">
        <v>185</v>
      </c>
      <c r="H383" s="46"/>
      <c r="I383" s="105"/>
      <c r="J383" s="105"/>
      <c r="K383" s="120"/>
    </row>
    <row r="384" spans="2:11">
      <c r="B384" s="154"/>
      <c r="C384" s="159" t="s">
        <v>928</v>
      </c>
      <c r="D384" s="160" t="s">
        <v>185</v>
      </c>
      <c r="E384" s="149" t="s">
        <v>929</v>
      </c>
      <c r="F384" s="46" t="s">
        <v>913</v>
      </c>
      <c r="G384" s="72" t="s">
        <v>185</v>
      </c>
      <c r="H384" s="46"/>
      <c r="I384" s="105"/>
      <c r="J384" s="105"/>
      <c r="K384" s="120"/>
    </row>
    <row r="385" spans="2:11">
      <c r="B385" s="154"/>
      <c r="C385" s="161"/>
      <c r="D385" s="162"/>
      <c r="E385" s="154"/>
      <c r="F385" s="46" t="s">
        <v>914</v>
      </c>
      <c r="G385" s="72" t="s">
        <v>185</v>
      </c>
      <c r="H385" s="46"/>
      <c r="I385" s="105"/>
      <c r="J385" s="105"/>
      <c r="K385" s="120"/>
    </row>
    <row r="386" spans="2:11">
      <c r="B386" s="154"/>
      <c r="C386" s="161"/>
      <c r="D386" s="162"/>
      <c r="E386" s="154"/>
      <c r="F386" s="46" t="s">
        <v>915</v>
      </c>
      <c r="G386" s="72" t="s">
        <v>185</v>
      </c>
      <c r="H386" s="46"/>
      <c r="I386" s="105"/>
      <c r="J386" s="105"/>
      <c r="K386" s="120"/>
    </row>
    <row r="387" spans="2:11">
      <c r="B387" s="154"/>
      <c r="C387" s="161"/>
      <c r="D387" s="162"/>
      <c r="E387" s="154"/>
      <c r="F387" s="46" t="s">
        <v>916</v>
      </c>
      <c r="G387" s="72" t="s">
        <v>185</v>
      </c>
      <c r="H387" s="46"/>
      <c r="I387" s="105"/>
      <c r="J387" s="105"/>
      <c r="K387" s="120"/>
    </row>
    <row r="388" spans="2:11">
      <c r="B388" s="154"/>
      <c r="C388" s="161"/>
      <c r="D388" s="162"/>
      <c r="E388" s="154"/>
      <c r="F388" s="46" t="s">
        <v>917</v>
      </c>
      <c r="G388" s="72" t="s">
        <v>185</v>
      </c>
      <c r="H388" s="46"/>
      <c r="I388" s="105"/>
      <c r="J388" s="105"/>
      <c r="K388" s="120"/>
    </row>
    <row r="389" spans="2:11">
      <c r="B389" s="154"/>
      <c r="C389" s="161"/>
      <c r="D389" s="162"/>
      <c r="E389" s="154"/>
      <c r="F389" s="46" t="s">
        <v>918</v>
      </c>
      <c r="G389" s="72" t="s">
        <v>185</v>
      </c>
      <c r="H389" s="46"/>
      <c r="I389" s="105"/>
      <c r="J389" s="105"/>
      <c r="K389" s="120"/>
    </row>
    <row r="390" spans="2:11">
      <c r="B390" s="154"/>
      <c r="C390" s="161"/>
      <c r="D390" s="162"/>
      <c r="E390" s="154"/>
      <c r="F390" s="46" t="s">
        <v>919</v>
      </c>
      <c r="G390" s="72" t="s">
        <v>185</v>
      </c>
      <c r="H390" s="46"/>
      <c r="I390" s="105"/>
      <c r="J390" s="105"/>
      <c r="K390" s="120"/>
    </row>
    <row r="391" spans="2:11">
      <c r="B391" s="154"/>
      <c r="C391" s="161"/>
      <c r="D391" s="162"/>
      <c r="E391" s="154"/>
      <c r="F391" s="46" t="s">
        <v>920</v>
      </c>
      <c r="G391" s="72" t="s">
        <v>185</v>
      </c>
      <c r="H391" s="46"/>
      <c r="I391" s="105"/>
      <c r="J391" s="105"/>
      <c r="K391" s="120"/>
    </row>
    <row r="392" spans="2:11">
      <c r="B392" s="154"/>
      <c r="C392" s="161"/>
      <c r="D392" s="162"/>
      <c r="E392" s="154"/>
      <c r="F392" s="46" t="s">
        <v>921</v>
      </c>
      <c r="G392" s="72" t="s">
        <v>185</v>
      </c>
      <c r="H392" s="46"/>
      <c r="I392" s="105"/>
      <c r="J392" s="105"/>
      <c r="K392" s="120"/>
    </row>
    <row r="393" spans="2:11">
      <c r="B393" s="154"/>
      <c r="C393" s="161"/>
      <c r="D393" s="162"/>
      <c r="E393" s="154"/>
      <c r="F393" s="46" t="s">
        <v>922</v>
      </c>
      <c r="G393" s="72" t="s">
        <v>185</v>
      </c>
      <c r="H393" s="46"/>
      <c r="I393" s="105"/>
      <c r="J393" s="105"/>
      <c r="K393" s="120"/>
    </row>
    <row r="394" spans="2:11">
      <c r="B394" s="154"/>
      <c r="C394" s="161"/>
      <c r="D394" s="162"/>
      <c r="E394" s="154"/>
      <c r="F394" s="46" t="s">
        <v>923</v>
      </c>
      <c r="G394" s="72" t="s">
        <v>185</v>
      </c>
      <c r="H394" s="46"/>
      <c r="I394" s="105"/>
      <c r="J394" s="105"/>
      <c r="K394" s="120"/>
    </row>
    <row r="395" spans="2:11">
      <c r="B395" s="154"/>
      <c r="C395" s="161"/>
      <c r="D395" s="162"/>
      <c r="E395" s="154"/>
      <c r="F395" s="46" t="s">
        <v>924</v>
      </c>
      <c r="G395" s="72" t="s">
        <v>185</v>
      </c>
      <c r="H395" s="46"/>
      <c r="I395" s="105"/>
      <c r="J395" s="105"/>
      <c r="K395" s="120"/>
    </row>
    <row r="396" spans="2:11">
      <c r="B396" s="154"/>
      <c r="C396" s="161"/>
      <c r="D396" s="162"/>
      <c r="E396" s="154"/>
      <c r="F396" s="46" t="s">
        <v>925</v>
      </c>
      <c r="G396" s="72" t="s">
        <v>185</v>
      </c>
      <c r="H396" s="46"/>
      <c r="I396" s="105"/>
      <c r="J396" s="105"/>
      <c r="K396" s="120"/>
    </row>
    <row r="397" spans="2:11">
      <c r="B397" s="154"/>
      <c r="C397" s="161"/>
      <c r="D397" s="162"/>
      <c r="E397" s="154"/>
      <c r="F397" s="46" t="s">
        <v>926</v>
      </c>
      <c r="G397" s="72" t="s">
        <v>185</v>
      </c>
      <c r="H397" s="46"/>
      <c r="I397" s="105"/>
      <c r="J397" s="105"/>
      <c r="K397" s="120"/>
    </row>
    <row r="398" spans="2:11">
      <c r="B398" s="154"/>
      <c r="C398" s="163"/>
      <c r="D398" s="164"/>
      <c r="E398" s="165"/>
      <c r="F398" s="46" t="s">
        <v>927</v>
      </c>
      <c r="G398" s="72" t="s">
        <v>185</v>
      </c>
      <c r="H398" s="46"/>
      <c r="I398" s="105"/>
      <c r="J398" s="105"/>
      <c r="K398" s="120"/>
    </row>
    <row r="399" ht="33" spans="2:11">
      <c r="B399" s="154"/>
      <c r="C399" s="150" t="s">
        <v>930</v>
      </c>
      <c r="D399" s="72" t="s">
        <v>110</v>
      </c>
      <c r="E399" s="101" t="s">
        <v>931</v>
      </c>
      <c r="F399" s="46" t="s">
        <v>739</v>
      </c>
      <c r="G399" s="72" t="s">
        <v>110</v>
      </c>
      <c r="H399" s="46"/>
      <c r="I399" s="105"/>
      <c r="J399" s="105"/>
      <c r="K399" s="120"/>
    </row>
    <row r="400" ht="33" spans="2:11">
      <c r="B400" s="165"/>
      <c r="C400" s="150" t="s">
        <v>932</v>
      </c>
      <c r="D400" s="72" t="s">
        <v>110</v>
      </c>
      <c r="E400" s="101" t="s">
        <v>933</v>
      </c>
      <c r="F400" s="46" t="s">
        <v>739</v>
      </c>
      <c r="G400" s="72" t="s">
        <v>110</v>
      </c>
      <c r="H400" s="46"/>
      <c r="I400" s="105"/>
      <c r="J400" s="105"/>
      <c r="K400" s="120"/>
    </row>
    <row r="401" spans="2:11">
      <c r="B401" s="101" t="s">
        <v>934</v>
      </c>
      <c r="C401" s="46" t="s">
        <v>935</v>
      </c>
      <c r="D401" s="72" t="s">
        <v>185</v>
      </c>
      <c r="E401" s="101" t="s">
        <v>935</v>
      </c>
      <c r="F401" s="46" t="s">
        <v>936</v>
      </c>
      <c r="G401" s="72" t="s">
        <v>185</v>
      </c>
      <c r="H401" s="46"/>
      <c r="I401" s="105"/>
      <c r="J401" s="105"/>
      <c r="K401" s="120"/>
    </row>
    <row r="402" spans="2:11">
      <c r="B402" s="101"/>
      <c r="C402" s="46"/>
      <c r="D402" s="72"/>
      <c r="E402" s="101"/>
      <c r="F402" s="46" t="s">
        <v>937</v>
      </c>
      <c r="G402" s="72" t="s">
        <v>185</v>
      </c>
      <c r="H402" s="46"/>
      <c r="I402" s="105"/>
      <c r="J402" s="105"/>
      <c r="K402" s="120"/>
    </row>
    <row r="403" spans="2:11">
      <c r="B403" s="101"/>
      <c r="C403" s="46"/>
      <c r="D403" s="72"/>
      <c r="E403" s="101"/>
      <c r="F403" s="46" t="s">
        <v>938</v>
      </c>
      <c r="G403" s="72" t="s">
        <v>185</v>
      </c>
      <c r="H403" s="46"/>
      <c r="I403" s="105"/>
      <c r="J403" s="105"/>
      <c r="K403" s="120"/>
    </row>
    <row r="404" spans="2:11">
      <c r="B404" s="101"/>
      <c r="C404" s="46"/>
      <c r="D404" s="72"/>
      <c r="E404" s="101"/>
      <c r="F404" s="46" t="s">
        <v>939</v>
      </c>
      <c r="G404" s="72" t="s">
        <v>185</v>
      </c>
      <c r="H404" s="46"/>
      <c r="I404" s="105"/>
      <c r="J404" s="105"/>
      <c r="K404" s="120"/>
    </row>
    <row r="405" spans="2:11">
      <c r="B405" s="101"/>
      <c r="C405" s="46"/>
      <c r="D405" s="72"/>
      <c r="E405" s="101"/>
      <c r="F405" s="46" t="s">
        <v>717</v>
      </c>
      <c r="G405" s="72" t="s">
        <v>185</v>
      </c>
      <c r="H405" s="46"/>
      <c r="I405" s="105"/>
      <c r="J405" s="105"/>
      <c r="K405" s="120"/>
    </row>
  </sheetData>
  <sheetProtection formatCells="0" insertHyperlinks="0" autoFilter="0"/>
  <protectedRanges>
    <protectedRange sqref="I220:I253" name="区域1"/>
  </protectedRanges>
  <autoFilter xmlns:etc="http://www.wps.cn/officeDocument/2017/etCustomData" ref="B2:M405" etc:filterBottomFollowUsedRange="0">
    <extLst/>
  </autoFilter>
  <mergeCells count="130">
    <mergeCell ref="B1:N1"/>
    <mergeCell ref="B3:B86"/>
    <mergeCell ref="B87:B115"/>
    <mergeCell ref="B116:B219"/>
    <mergeCell ref="B220:B400"/>
    <mergeCell ref="B401:B405"/>
    <mergeCell ref="C3:C33"/>
    <mergeCell ref="C36:C62"/>
    <mergeCell ref="C64:C75"/>
    <mergeCell ref="C76:C85"/>
    <mergeCell ref="C87:C106"/>
    <mergeCell ref="C107:C112"/>
    <mergeCell ref="C163:C186"/>
    <mergeCell ref="C187:C207"/>
    <mergeCell ref="C211:C219"/>
    <mergeCell ref="C220:C368"/>
    <mergeCell ref="C369:C383"/>
    <mergeCell ref="C384:C398"/>
    <mergeCell ref="C401:C405"/>
    <mergeCell ref="D3:D33"/>
    <mergeCell ref="D36:D62"/>
    <mergeCell ref="D64:D75"/>
    <mergeCell ref="D76:D85"/>
    <mergeCell ref="D87:D106"/>
    <mergeCell ref="D107:D112"/>
    <mergeCell ref="D116:D153"/>
    <mergeCell ref="D163:D186"/>
    <mergeCell ref="D187:D207"/>
    <mergeCell ref="D211:D219"/>
    <mergeCell ref="D220:D368"/>
    <mergeCell ref="D369:D383"/>
    <mergeCell ref="D384:D398"/>
    <mergeCell ref="D401:D405"/>
    <mergeCell ref="E3:E33"/>
    <mergeCell ref="E36:E41"/>
    <mergeCell ref="E43:E46"/>
    <mergeCell ref="E48:E49"/>
    <mergeCell ref="E54:E55"/>
    <mergeCell ref="E60:E61"/>
    <mergeCell ref="E64:E65"/>
    <mergeCell ref="E66:E70"/>
    <mergeCell ref="E72:E73"/>
    <mergeCell ref="E76:E85"/>
    <mergeCell ref="E87:E98"/>
    <mergeCell ref="E99:E104"/>
    <mergeCell ref="E105:E106"/>
    <mergeCell ref="E107:E112"/>
    <mergeCell ref="E163:E186"/>
    <mergeCell ref="E187:E207"/>
    <mergeCell ref="E211:E219"/>
    <mergeCell ref="E220:E223"/>
    <mergeCell ref="E224:E229"/>
    <mergeCell ref="E230:E241"/>
    <mergeCell ref="E242:E249"/>
    <mergeCell ref="E250:E258"/>
    <mergeCell ref="E259:E264"/>
    <mergeCell ref="E265:E271"/>
    <mergeCell ref="E272:E278"/>
    <mergeCell ref="E279:E289"/>
    <mergeCell ref="E290:E296"/>
    <mergeCell ref="E297:E304"/>
    <mergeCell ref="E305:E311"/>
    <mergeCell ref="E312:E322"/>
    <mergeCell ref="E323:E330"/>
    <mergeCell ref="E331:E334"/>
    <mergeCell ref="E335:E337"/>
    <mergeCell ref="E338:E343"/>
    <mergeCell ref="E344:E346"/>
    <mergeCell ref="E347:E350"/>
    <mergeCell ref="E351:E355"/>
    <mergeCell ref="E356:E358"/>
    <mergeCell ref="E359:E362"/>
    <mergeCell ref="E364:E368"/>
    <mergeCell ref="E369:E383"/>
    <mergeCell ref="E384:E398"/>
    <mergeCell ref="E401:E405"/>
    <mergeCell ref="H36:H41"/>
    <mergeCell ref="H220:H221"/>
    <mergeCell ref="H222:H223"/>
    <mergeCell ref="H224:H229"/>
    <mergeCell ref="H230:H235"/>
    <mergeCell ref="H242:H247"/>
    <mergeCell ref="H250:H253"/>
    <mergeCell ref="H254:H256"/>
    <mergeCell ref="H259:H263"/>
    <mergeCell ref="H265:H268"/>
    <mergeCell ref="H272:H278"/>
    <mergeCell ref="H279:H284"/>
    <mergeCell ref="H288:H289"/>
    <mergeCell ref="H290:H296"/>
    <mergeCell ref="H297:H304"/>
    <mergeCell ref="H305:H311"/>
    <mergeCell ref="H312:H316"/>
    <mergeCell ref="H323:H330"/>
    <mergeCell ref="H331:H334"/>
    <mergeCell ref="H335:H337"/>
    <mergeCell ref="H338:H343"/>
    <mergeCell ref="H344:H345"/>
    <mergeCell ref="H347:H350"/>
    <mergeCell ref="H352:H355"/>
    <mergeCell ref="H356:H358"/>
    <mergeCell ref="H360:H362"/>
    <mergeCell ref="H364:H368"/>
    <mergeCell ref="I36:I41"/>
    <mergeCell ref="I220:I223"/>
    <mergeCell ref="I224:I229"/>
    <mergeCell ref="I230:I241"/>
    <mergeCell ref="I242:I249"/>
    <mergeCell ref="I250:I258"/>
    <mergeCell ref="I259:I264"/>
    <mergeCell ref="I265:I271"/>
    <mergeCell ref="I272:I278"/>
    <mergeCell ref="I279:I289"/>
    <mergeCell ref="I290:I296"/>
    <mergeCell ref="I297:I304"/>
    <mergeCell ref="I305:I311"/>
    <mergeCell ref="I312:I322"/>
    <mergeCell ref="I323:I330"/>
    <mergeCell ref="I331:I334"/>
    <mergeCell ref="I335:I337"/>
    <mergeCell ref="I338:I343"/>
    <mergeCell ref="I344:I346"/>
    <mergeCell ref="I347:I350"/>
    <mergeCell ref="I351:I355"/>
    <mergeCell ref="I356:I358"/>
    <mergeCell ref="I359:I362"/>
    <mergeCell ref="I364:I368"/>
    <mergeCell ref="J99:J104"/>
    <mergeCell ref="J107:J112"/>
    <mergeCell ref="K36:K41"/>
  </mergeCells>
  <dataValidations count="5">
    <dataValidation type="list" allowBlank="1" showInputMessage="1" showErrorMessage="1" sqref="D63 G147 D34:D35 G3:G86">
      <formula1>"销售中,停售在运维,停售不在运维"</formula1>
    </dataValidation>
    <dataValidation type="list" allowBlank="1" showInputMessage="1" showErrorMessage="1" sqref="G87:G115">
      <formula1>"销售中,停售在运维,停手且不运维"</formula1>
    </dataValidation>
    <dataValidation type="list" allowBlank="1" showInputMessage="1" showErrorMessage="1" sqref="G116:G146 G148:G162">
      <formula1>"销售中,停售且不运维,停售在运维"</formula1>
    </dataValidation>
    <dataValidation type="list" allowBlank="1" showInputMessage="1" showErrorMessage="1" errorTitle="错误" error="你选择的不是下拉列表中的选项。" sqref="H24:H26">
      <formula1>"必选,可选"</formula1>
    </dataValidation>
    <dataValidation allowBlank="1" showInputMessage="1" showErrorMessage="1" sqref="J87:J99 J105:J107 J113:J115"/>
  </dataValidation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06"/>
  <sheetViews>
    <sheetView zoomScale="90" zoomScaleNormal="90" workbookViewId="0">
      <selection activeCell="AB4" sqref="AB4"/>
    </sheetView>
  </sheetViews>
  <sheetFormatPr defaultColWidth="9" defaultRowHeight="13.5"/>
  <cols>
    <col min="1" max="1" width="25.8" customWidth="1"/>
    <col min="2" max="2" width="11.1333333333333" customWidth="1"/>
    <col min="3" max="3" width="21.1333333333333" customWidth="1"/>
    <col min="4" max="4" width="16.1333333333333" customWidth="1"/>
    <col min="5" max="5" width="12" customWidth="1"/>
    <col min="6" max="6" width="14" customWidth="1"/>
    <col min="7" max="7" width="7.66666666666667" customWidth="1"/>
    <col min="8" max="12" width="9" customWidth="1"/>
    <col min="13" max="13" width="18" customWidth="1"/>
    <col min="14" max="14" width="12.8" customWidth="1"/>
    <col min="16" max="16" width="9" customWidth="1"/>
    <col min="18" max="18" width="9" customWidth="1"/>
    <col min="20" max="20" width="9" customWidth="1"/>
    <col min="27" max="27" width="15.6666666666667" customWidth="1"/>
  </cols>
  <sheetData>
    <row r="1" ht="22.5" spans="1:27">
      <c r="A1" s="31" t="s">
        <v>940</v>
      </c>
      <c r="B1" s="32"/>
      <c r="C1" s="32"/>
      <c r="D1" s="32"/>
      <c r="E1" s="32"/>
      <c r="F1" s="32"/>
      <c r="G1" s="32"/>
      <c r="H1" s="32"/>
      <c r="I1" s="32"/>
      <c r="J1" s="32"/>
      <c r="K1" s="32"/>
      <c r="L1" s="32"/>
      <c r="M1" s="32"/>
      <c r="N1" s="32"/>
      <c r="O1" s="33" t="s">
        <v>941</v>
      </c>
      <c r="P1" s="34" t="s">
        <v>942</v>
      </c>
      <c r="Q1" s="35"/>
      <c r="U1" s="35"/>
      <c r="V1" s="36"/>
      <c r="W1" s="36"/>
      <c r="X1" s="36"/>
      <c r="Y1" s="36"/>
      <c r="Z1" s="36"/>
    </row>
    <row r="2" ht="28.5" spans="1:27">
      <c r="A2" s="37" t="s">
        <v>4</v>
      </c>
      <c r="B2" s="37" t="s">
        <v>5</v>
      </c>
      <c r="C2" s="37" t="s">
        <v>6</v>
      </c>
      <c r="D2" s="38" t="s">
        <v>245</v>
      </c>
      <c r="E2" s="38" t="s">
        <v>8</v>
      </c>
      <c r="F2" s="39" t="s">
        <v>943</v>
      </c>
      <c r="G2" s="40" t="s">
        <v>944</v>
      </c>
      <c r="H2" s="40" t="s">
        <v>945</v>
      </c>
      <c r="I2" s="41" t="s">
        <v>946</v>
      </c>
      <c r="J2" s="42" t="s">
        <v>12</v>
      </c>
      <c r="K2" s="42" t="s">
        <v>25</v>
      </c>
      <c r="L2" s="42" t="s">
        <v>14</v>
      </c>
      <c r="M2" s="40" t="s">
        <v>947</v>
      </c>
      <c r="N2" s="43" t="s">
        <v>16</v>
      </c>
      <c r="O2" s="44" t="s">
        <v>948</v>
      </c>
      <c r="P2" s="44"/>
      <c r="Q2" s="44" t="s">
        <v>949</v>
      </c>
      <c r="R2" s="44"/>
      <c r="S2" s="44" t="s">
        <v>950</v>
      </c>
      <c r="T2" s="44"/>
      <c r="U2" s="35" t="s">
        <v>257</v>
      </c>
      <c r="V2" s="35" t="s">
        <v>258</v>
      </c>
      <c r="W2" s="45" t="s">
        <v>259</v>
      </c>
      <c r="X2" s="45" t="s">
        <v>951</v>
      </c>
      <c r="Y2" s="45" t="s">
        <v>952</v>
      </c>
      <c r="Z2" s="45" t="s">
        <v>953</v>
      </c>
      <c r="AA2" s="37" t="s">
        <v>18</v>
      </c>
    </row>
    <row r="3" ht="16.5" spans="1:27">
      <c r="A3" s="46" t="s">
        <v>625</v>
      </c>
      <c r="B3" s="47" t="s">
        <v>954</v>
      </c>
      <c r="C3" s="48" t="s">
        <v>627</v>
      </c>
      <c r="D3" s="48"/>
      <c r="E3" s="48" t="s">
        <v>30</v>
      </c>
      <c r="F3" s="48"/>
      <c r="G3" s="49" t="s">
        <v>40</v>
      </c>
      <c r="H3" s="50"/>
      <c r="I3" s="51">
        <f t="shared" ref="I3:I48" si="0">IF(P$1="&lt;=100",IF(H3="√",O3,0),IF(P$1="&lt;=200",IF(H3="√",O3,0),IF(P$1="&lt;=400",IF(H3="√",Q3,0),IF(P$1="&lt;=600",IF(H3="√",Q3,0),IF(P$1="&lt;=1000",IF(H3="√",S3,0))))))</f>
        <v>0</v>
      </c>
      <c r="J3" s="51">
        <f t="shared" ref="J3:J47" si="1">I3-L3</f>
        <v>0</v>
      </c>
      <c r="K3" s="51">
        <f t="shared" ref="K3:K47" si="2">IF(P$1="&lt;=100",IF(H3="√",P3,0),IF(P$1="&lt;=200",IF(H3="√",P3,0),IF(P$1="&lt;=400",IF(H3="√",R3,0),IF(P$1="&lt;=600",IF(H3="√",R3,0),IF(P$1="&lt;=1000",IF(H3="√",T3,0))))))</f>
        <v>0</v>
      </c>
      <c r="L3" s="51">
        <f t="shared" ref="L3:L47" si="3">IF(P$1="&lt;=100",IF(H3="√",P3*1200,0),IF(P$1="&lt;=200",IF(H3="√",P3*1200,0),IF(P$1="&lt;=400",IF(H3="√",R3*1200,0),IF(P$1="&lt;=600",IF(H3="√",R3*1200,0),IF(P$1="&lt;=1000",IF(H3="√",T3*1200,0))))))</f>
        <v>0</v>
      </c>
      <c r="M3" s="52" t="s">
        <v>628</v>
      </c>
      <c r="N3" s="52"/>
      <c r="O3" s="51">
        <v>120000</v>
      </c>
      <c r="P3" s="53">
        <v>15</v>
      </c>
      <c r="Q3" s="54">
        <v>150000</v>
      </c>
      <c r="R3" s="53">
        <v>33</v>
      </c>
      <c r="S3" s="54">
        <v>200000</v>
      </c>
      <c r="T3" s="53">
        <v>42</v>
      </c>
      <c r="U3" s="55">
        <v>1</v>
      </c>
      <c r="V3" s="55">
        <v>0</v>
      </c>
      <c r="W3" s="55">
        <v>0</v>
      </c>
      <c r="X3" s="56">
        <f t="shared" ref="X3:X49" si="4">($J3+$L3)*$U3</f>
        <v>0</v>
      </c>
      <c r="Y3" s="56">
        <f t="shared" ref="Y3:Y49" si="5">($J3+$L3)*$V3</f>
        <v>0</v>
      </c>
      <c r="Z3" s="56">
        <f t="shared" ref="Z3:Z49" si="6">($J3+$L3)*$W3</f>
        <v>0</v>
      </c>
      <c r="AA3" s="57" t="s">
        <v>30</v>
      </c>
    </row>
    <row r="4" ht="28.5" spans="1:27">
      <c r="A4" s="46" t="s">
        <v>625</v>
      </c>
      <c r="B4" s="47" t="s">
        <v>954</v>
      </c>
      <c r="C4" s="48" t="s">
        <v>629</v>
      </c>
      <c r="D4" s="48"/>
      <c r="E4" s="48" t="s">
        <v>30</v>
      </c>
      <c r="F4" s="48"/>
      <c r="G4" s="49" t="s">
        <v>40</v>
      </c>
      <c r="H4" s="50"/>
      <c r="I4" s="51">
        <f t="shared" si="0"/>
        <v>0</v>
      </c>
      <c r="J4" s="51">
        <f t="shared" si="1"/>
        <v>0</v>
      </c>
      <c r="K4" s="51">
        <f t="shared" si="2"/>
        <v>0</v>
      </c>
      <c r="L4" s="51">
        <f t="shared" si="3"/>
        <v>0</v>
      </c>
      <c r="M4" s="49" t="s">
        <v>630</v>
      </c>
      <c r="N4" s="52" t="s">
        <v>631</v>
      </c>
      <c r="O4" s="51">
        <v>100000</v>
      </c>
      <c r="P4" s="53">
        <v>12</v>
      </c>
      <c r="Q4" s="54">
        <v>150000</v>
      </c>
      <c r="R4" s="53">
        <v>23</v>
      </c>
      <c r="S4" s="54">
        <v>180000</v>
      </c>
      <c r="T4" s="53">
        <v>30</v>
      </c>
      <c r="U4" s="55">
        <v>1</v>
      </c>
      <c r="V4" s="55">
        <v>0</v>
      </c>
      <c r="W4" s="55">
        <v>0</v>
      </c>
      <c r="X4" s="56">
        <f t="shared" si="4"/>
        <v>0</v>
      </c>
      <c r="Y4" s="56">
        <f t="shared" si="5"/>
        <v>0</v>
      </c>
      <c r="Z4" s="56">
        <f t="shared" si="6"/>
        <v>0</v>
      </c>
      <c r="AA4" s="58"/>
    </row>
    <row r="5" ht="28.5" spans="1:27">
      <c r="A5" s="46" t="s">
        <v>625</v>
      </c>
      <c r="B5" s="47" t="s">
        <v>954</v>
      </c>
      <c r="C5" s="48" t="s">
        <v>632</v>
      </c>
      <c r="D5" s="48"/>
      <c r="E5" s="48" t="s">
        <v>30</v>
      </c>
      <c r="F5" s="48"/>
      <c r="G5" s="49" t="s">
        <v>40</v>
      </c>
      <c r="H5" s="50"/>
      <c r="I5" s="51">
        <f t="shared" si="0"/>
        <v>0</v>
      </c>
      <c r="J5" s="51">
        <f t="shared" si="1"/>
        <v>0</v>
      </c>
      <c r="K5" s="51">
        <f t="shared" si="2"/>
        <v>0</v>
      </c>
      <c r="L5" s="51">
        <f t="shared" si="3"/>
        <v>0</v>
      </c>
      <c r="M5" s="49" t="s">
        <v>633</v>
      </c>
      <c r="N5" s="49"/>
      <c r="O5" s="51">
        <v>20000</v>
      </c>
      <c r="P5" s="59">
        <v>5</v>
      </c>
      <c r="Q5" s="54">
        <v>25000</v>
      </c>
      <c r="R5" s="59">
        <v>8</v>
      </c>
      <c r="S5" s="54">
        <v>30000</v>
      </c>
      <c r="T5" s="59">
        <v>10</v>
      </c>
      <c r="U5" s="55">
        <v>1</v>
      </c>
      <c r="V5" s="55">
        <v>0</v>
      </c>
      <c r="W5" s="55">
        <v>0</v>
      </c>
      <c r="X5" s="56">
        <f t="shared" si="4"/>
        <v>0</v>
      </c>
      <c r="Y5" s="56">
        <f t="shared" si="5"/>
        <v>0</v>
      </c>
      <c r="Z5" s="56">
        <f t="shared" si="6"/>
        <v>0</v>
      </c>
      <c r="AA5" s="58"/>
    </row>
    <row r="6" ht="28.5" spans="1:27">
      <c r="A6" s="46" t="s">
        <v>625</v>
      </c>
      <c r="B6" s="60" t="s">
        <v>955</v>
      </c>
      <c r="C6" s="48" t="s">
        <v>634</v>
      </c>
      <c r="D6" s="48"/>
      <c r="E6" s="48" t="s">
        <v>30</v>
      </c>
      <c r="F6" s="48"/>
      <c r="G6" s="49" t="s">
        <v>40</v>
      </c>
      <c r="H6" s="50"/>
      <c r="I6" s="51">
        <f t="shared" si="0"/>
        <v>0</v>
      </c>
      <c r="J6" s="51">
        <f t="shared" si="1"/>
        <v>0</v>
      </c>
      <c r="K6" s="51">
        <f t="shared" si="2"/>
        <v>0</v>
      </c>
      <c r="L6" s="51">
        <f t="shared" si="3"/>
        <v>0</v>
      </c>
      <c r="M6" s="49" t="s">
        <v>635</v>
      </c>
      <c r="N6" s="49"/>
      <c r="O6" s="51">
        <v>100000</v>
      </c>
      <c r="P6" s="59">
        <v>12</v>
      </c>
      <c r="Q6" s="54">
        <v>150000</v>
      </c>
      <c r="R6" s="59">
        <v>27</v>
      </c>
      <c r="S6" s="54">
        <v>180000</v>
      </c>
      <c r="T6" s="59">
        <v>34</v>
      </c>
      <c r="U6" s="55">
        <v>1</v>
      </c>
      <c r="V6" s="55">
        <v>0</v>
      </c>
      <c r="W6" s="55">
        <v>0</v>
      </c>
      <c r="X6" s="56">
        <f t="shared" si="4"/>
        <v>0</v>
      </c>
      <c r="Y6" s="56">
        <f t="shared" si="5"/>
        <v>0</v>
      </c>
      <c r="Z6" s="56">
        <f t="shared" si="6"/>
        <v>0</v>
      </c>
      <c r="AA6" s="58"/>
    </row>
    <row r="7" ht="28.5" spans="1:27">
      <c r="A7" s="46" t="s">
        <v>625</v>
      </c>
      <c r="B7" s="61" t="s">
        <v>956</v>
      </c>
      <c r="C7" s="48" t="s">
        <v>636</v>
      </c>
      <c r="D7" s="48"/>
      <c r="E7" s="48" t="s">
        <v>30</v>
      </c>
      <c r="F7" s="48"/>
      <c r="G7" s="49" t="s">
        <v>40</v>
      </c>
      <c r="H7" s="50"/>
      <c r="I7" s="51">
        <f t="shared" si="0"/>
        <v>0</v>
      </c>
      <c r="J7" s="51">
        <f t="shared" si="1"/>
        <v>0</v>
      </c>
      <c r="K7" s="51">
        <f t="shared" si="2"/>
        <v>0</v>
      </c>
      <c r="L7" s="51">
        <f t="shared" si="3"/>
        <v>0</v>
      </c>
      <c r="M7" s="52" t="s">
        <v>628</v>
      </c>
      <c r="N7" s="52" t="s">
        <v>637</v>
      </c>
      <c r="O7" s="51">
        <v>150000</v>
      </c>
      <c r="P7" s="53">
        <v>30</v>
      </c>
      <c r="Q7" s="54">
        <v>250000</v>
      </c>
      <c r="R7" s="53">
        <v>54</v>
      </c>
      <c r="S7" s="54">
        <v>400000</v>
      </c>
      <c r="T7" s="53">
        <v>68</v>
      </c>
      <c r="U7" s="55">
        <v>1</v>
      </c>
      <c r="V7" s="55">
        <v>0</v>
      </c>
      <c r="W7" s="55">
        <v>0</v>
      </c>
      <c r="X7" s="56">
        <f t="shared" si="4"/>
        <v>0</v>
      </c>
      <c r="Y7" s="56">
        <f t="shared" si="5"/>
        <v>0</v>
      </c>
      <c r="Z7" s="56">
        <f t="shared" si="6"/>
        <v>0</v>
      </c>
      <c r="AA7" s="58"/>
    </row>
    <row r="8" ht="16.5" spans="1:27">
      <c r="A8" s="46" t="s">
        <v>625</v>
      </c>
      <c r="B8" s="60" t="s">
        <v>956</v>
      </c>
      <c r="C8" s="48" t="s">
        <v>638</v>
      </c>
      <c r="D8" s="48"/>
      <c r="E8" s="48" t="s">
        <v>30</v>
      </c>
      <c r="F8" s="48"/>
      <c r="G8" s="49" t="s">
        <v>40</v>
      </c>
      <c r="H8" s="50"/>
      <c r="I8" s="51">
        <f t="shared" si="0"/>
        <v>0</v>
      </c>
      <c r="J8" s="51">
        <f t="shared" si="1"/>
        <v>0</v>
      </c>
      <c r="K8" s="51">
        <f t="shared" si="2"/>
        <v>0</v>
      </c>
      <c r="L8" s="51">
        <f t="shared" si="3"/>
        <v>0</v>
      </c>
      <c r="M8" s="52" t="s">
        <v>628</v>
      </c>
      <c r="N8" s="52"/>
      <c r="O8" s="51">
        <v>150000</v>
      </c>
      <c r="P8" s="53">
        <v>28</v>
      </c>
      <c r="Q8" s="54">
        <v>200000</v>
      </c>
      <c r="R8" s="53">
        <v>54</v>
      </c>
      <c r="S8" s="54">
        <v>300000</v>
      </c>
      <c r="T8" s="53">
        <v>68</v>
      </c>
      <c r="U8" s="55">
        <v>1</v>
      </c>
      <c r="V8" s="55">
        <v>0</v>
      </c>
      <c r="W8" s="55">
        <v>0</v>
      </c>
      <c r="X8" s="56">
        <f t="shared" si="4"/>
        <v>0</v>
      </c>
      <c r="Y8" s="56">
        <f t="shared" si="5"/>
        <v>0</v>
      </c>
      <c r="Z8" s="56">
        <f t="shared" si="6"/>
        <v>0</v>
      </c>
      <c r="AA8" s="58"/>
    </row>
    <row r="9" ht="28.5" spans="1:27">
      <c r="A9" s="46" t="s">
        <v>625</v>
      </c>
      <c r="B9" s="60" t="s">
        <v>956</v>
      </c>
      <c r="C9" s="48" t="s">
        <v>639</v>
      </c>
      <c r="D9" s="48"/>
      <c r="E9" s="48" t="s">
        <v>30</v>
      </c>
      <c r="F9" s="48"/>
      <c r="G9" s="49" t="s">
        <v>40</v>
      </c>
      <c r="H9" s="50"/>
      <c r="I9" s="51">
        <f t="shared" si="0"/>
        <v>0</v>
      </c>
      <c r="J9" s="51">
        <f t="shared" si="1"/>
        <v>0</v>
      </c>
      <c r="K9" s="51">
        <f t="shared" si="2"/>
        <v>0</v>
      </c>
      <c r="L9" s="51">
        <f t="shared" si="3"/>
        <v>0</v>
      </c>
      <c r="M9" s="52" t="s">
        <v>635</v>
      </c>
      <c r="N9" s="52"/>
      <c r="O9" s="51">
        <v>120000</v>
      </c>
      <c r="P9" s="53"/>
      <c r="Q9" s="54">
        <v>150000</v>
      </c>
      <c r="R9" s="53">
        <v>33</v>
      </c>
      <c r="S9" s="54">
        <v>180000</v>
      </c>
      <c r="T9" s="53">
        <v>42</v>
      </c>
      <c r="U9" s="55">
        <v>1</v>
      </c>
      <c r="V9" s="55">
        <v>0</v>
      </c>
      <c r="W9" s="55">
        <v>0</v>
      </c>
      <c r="X9" s="56">
        <f t="shared" si="4"/>
        <v>0</v>
      </c>
      <c r="Y9" s="56">
        <f t="shared" si="5"/>
        <v>0</v>
      </c>
      <c r="Z9" s="56">
        <f t="shared" si="6"/>
        <v>0</v>
      </c>
      <c r="AA9" s="58"/>
    </row>
    <row r="10" ht="28.5" spans="1:27">
      <c r="A10" s="46" t="s">
        <v>625</v>
      </c>
      <c r="B10" s="60" t="s">
        <v>956</v>
      </c>
      <c r="C10" s="48" t="s">
        <v>640</v>
      </c>
      <c r="D10" s="48"/>
      <c r="E10" s="48" t="s">
        <v>30</v>
      </c>
      <c r="F10" s="48"/>
      <c r="G10" s="49" t="str">
        <f>IF(P$1="&lt;=1000","必选","可选")</f>
        <v>可选</v>
      </c>
      <c r="H10" s="50"/>
      <c r="I10" s="51">
        <f t="shared" si="0"/>
        <v>0</v>
      </c>
      <c r="J10" s="51">
        <f t="shared" si="1"/>
        <v>0</v>
      </c>
      <c r="K10" s="51">
        <f t="shared" si="2"/>
        <v>0</v>
      </c>
      <c r="L10" s="51">
        <f t="shared" si="3"/>
        <v>0</v>
      </c>
      <c r="M10" s="52"/>
      <c r="N10" s="52" t="s">
        <v>641</v>
      </c>
      <c r="O10" s="51"/>
      <c r="P10" s="53"/>
      <c r="Q10" s="54"/>
      <c r="R10" s="53"/>
      <c r="S10" s="54"/>
      <c r="T10" s="53">
        <v>40</v>
      </c>
      <c r="U10" s="55">
        <v>0.5</v>
      </c>
      <c r="V10" s="55">
        <v>0.5</v>
      </c>
      <c r="W10" s="55">
        <v>0</v>
      </c>
      <c r="X10" s="56">
        <f t="shared" si="4"/>
        <v>0</v>
      </c>
      <c r="Y10" s="56">
        <f t="shared" si="5"/>
        <v>0</v>
      </c>
      <c r="Z10" s="56">
        <f t="shared" si="6"/>
        <v>0</v>
      </c>
      <c r="AA10" s="58"/>
    </row>
    <row r="11" ht="16.5" spans="1:27">
      <c r="A11" s="46" t="s">
        <v>625</v>
      </c>
      <c r="B11" s="60" t="s">
        <v>955</v>
      </c>
      <c r="C11" s="48" t="s">
        <v>642</v>
      </c>
      <c r="D11" s="48"/>
      <c r="E11" s="48" t="s">
        <v>30</v>
      </c>
      <c r="F11" s="48"/>
      <c r="G11" s="49" t="s">
        <v>40</v>
      </c>
      <c r="H11" s="50"/>
      <c r="I11" s="51">
        <f t="shared" si="0"/>
        <v>0</v>
      </c>
      <c r="J11" s="51">
        <f t="shared" si="1"/>
        <v>0</v>
      </c>
      <c r="K11" s="51">
        <f t="shared" si="2"/>
        <v>0</v>
      </c>
      <c r="L11" s="51">
        <f t="shared" si="3"/>
        <v>0</v>
      </c>
      <c r="M11" s="49" t="s">
        <v>628</v>
      </c>
      <c r="N11" s="49"/>
      <c r="O11" s="51">
        <v>120000</v>
      </c>
      <c r="P11" s="59">
        <v>12</v>
      </c>
      <c r="Q11" s="54">
        <v>220000</v>
      </c>
      <c r="R11" s="59">
        <v>24</v>
      </c>
      <c r="S11" s="54">
        <v>300000</v>
      </c>
      <c r="T11" s="59">
        <v>28</v>
      </c>
      <c r="U11" s="55">
        <v>1</v>
      </c>
      <c r="V11" s="55">
        <v>0</v>
      </c>
      <c r="W11" s="55">
        <v>0</v>
      </c>
      <c r="X11" s="56">
        <f t="shared" si="4"/>
        <v>0</v>
      </c>
      <c r="Y11" s="56">
        <f t="shared" si="5"/>
        <v>0</v>
      </c>
      <c r="Z11" s="56">
        <f t="shared" si="6"/>
        <v>0</v>
      </c>
      <c r="AA11" s="58"/>
    </row>
    <row r="12" ht="16.5" spans="1:27">
      <c r="A12" s="46" t="s">
        <v>625</v>
      </c>
      <c r="B12" s="60" t="s">
        <v>955</v>
      </c>
      <c r="C12" s="48" t="s">
        <v>643</v>
      </c>
      <c r="D12" s="48"/>
      <c r="E12" s="48" t="s">
        <v>30</v>
      </c>
      <c r="F12" s="48"/>
      <c r="G12" s="49" t="s">
        <v>40</v>
      </c>
      <c r="H12" s="50"/>
      <c r="I12" s="51">
        <f t="shared" si="0"/>
        <v>0</v>
      </c>
      <c r="J12" s="51">
        <f t="shared" si="1"/>
        <v>0</v>
      </c>
      <c r="K12" s="51">
        <f t="shared" si="2"/>
        <v>0</v>
      </c>
      <c r="L12" s="51">
        <f t="shared" si="3"/>
        <v>0</v>
      </c>
      <c r="M12" s="49" t="s">
        <v>628</v>
      </c>
      <c r="N12" s="49"/>
      <c r="O12" s="51">
        <v>120000</v>
      </c>
      <c r="P12" s="59">
        <v>12</v>
      </c>
      <c r="Q12" s="54">
        <v>220000</v>
      </c>
      <c r="R12" s="59">
        <v>24</v>
      </c>
      <c r="S12" s="54">
        <v>300000</v>
      </c>
      <c r="T12" s="59">
        <v>28</v>
      </c>
      <c r="U12" s="55">
        <v>1</v>
      </c>
      <c r="V12" s="55">
        <v>0</v>
      </c>
      <c r="W12" s="55">
        <v>0</v>
      </c>
      <c r="X12" s="56">
        <f t="shared" si="4"/>
        <v>0</v>
      </c>
      <c r="Y12" s="56">
        <f t="shared" si="5"/>
        <v>0</v>
      </c>
      <c r="Z12" s="56">
        <f t="shared" si="6"/>
        <v>0</v>
      </c>
      <c r="AA12" s="58"/>
    </row>
    <row r="13" ht="16.5" spans="1:27">
      <c r="A13" s="46" t="s">
        <v>625</v>
      </c>
      <c r="B13" s="60" t="s">
        <v>957</v>
      </c>
      <c r="C13" s="48" t="s">
        <v>644</v>
      </c>
      <c r="D13" s="48"/>
      <c r="E13" s="48" t="s">
        <v>30</v>
      </c>
      <c r="F13" s="48"/>
      <c r="G13" s="49" t="s">
        <v>40</v>
      </c>
      <c r="H13" s="50"/>
      <c r="I13" s="51">
        <f t="shared" si="0"/>
        <v>0</v>
      </c>
      <c r="J13" s="51">
        <f t="shared" si="1"/>
        <v>0</v>
      </c>
      <c r="K13" s="51">
        <f t="shared" si="2"/>
        <v>0</v>
      </c>
      <c r="L13" s="51">
        <f t="shared" si="3"/>
        <v>0</v>
      </c>
      <c r="M13" s="62" t="s">
        <v>628</v>
      </c>
      <c r="N13" s="52"/>
      <c r="O13" s="51">
        <v>150000</v>
      </c>
      <c r="P13" s="53">
        <v>18</v>
      </c>
      <c r="Q13" s="54">
        <v>180000</v>
      </c>
      <c r="R13" s="53">
        <v>34</v>
      </c>
      <c r="S13" s="54">
        <v>220000</v>
      </c>
      <c r="T13" s="53">
        <v>43</v>
      </c>
      <c r="U13" s="55">
        <v>1</v>
      </c>
      <c r="V13" s="55">
        <v>0</v>
      </c>
      <c r="W13" s="55">
        <v>0</v>
      </c>
      <c r="X13" s="56">
        <f t="shared" si="4"/>
        <v>0</v>
      </c>
      <c r="Y13" s="56">
        <f t="shared" si="5"/>
        <v>0</v>
      </c>
      <c r="Z13" s="56">
        <f t="shared" si="6"/>
        <v>0</v>
      </c>
      <c r="AA13" s="58"/>
    </row>
    <row r="14" ht="16.5" spans="1:27">
      <c r="A14" s="46" t="s">
        <v>625</v>
      </c>
      <c r="B14" s="60" t="s">
        <v>957</v>
      </c>
      <c r="C14" s="48" t="s">
        <v>645</v>
      </c>
      <c r="D14" s="48"/>
      <c r="E14" s="48" t="s">
        <v>30</v>
      </c>
      <c r="F14" s="48"/>
      <c r="G14" s="49" t="str">
        <f>IF(OR(P$1="&lt;=600",P$1="&lt;=1000"),"必选","可选")</f>
        <v>可选</v>
      </c>
      <c r="H14" s="50"/>
      <c r="I14" s="51">
        <f t="shared" si="0"/>
        <v>0</v>
      </c>
      <c r="J14" s="51">
        <f t="shared" si="1"/>
        <v>0</v>
      </c>
      <c r="K14" s="51">
        <f t="shared" si="2"/>
        <v>0</v>
      </c>
      <c r="L14" s="51">
        <f t="shared" si="3"/>
        <v>0</v>
      </c>
      <c r="M14" s="62"/>
      <c r="N14" s="52"/>
      <c r="O14" s="51">
        <v>180000</v>
      </c>
      <c r="P14" s="53"/>
      <c r="Q14" s="54">
        <v>200000</v>
      </c>
      <c r="R14" s="53">
        <v>50</v>
      </c>
      <c r="S14" s="54">
        <v>300000</v>
      </c>
      <c r="T14" s="53">
        <v>60</v>
      </c>
      <c r="U14" s="55">
        <v>1</v>
      </c>
      <c r="V14" s="55">
        <v>0</v>
      </c>
      <c r="W14" s="55">
        <v>0</v>
      </c>
      <c r="X14" s="56">
        <f t="shared" si="4"/>
        <v>0</v>
      </c>
      <c r="Y14" s="56">
        <f t="shared" si="5"/>
        <v>0</v>
      </c>
      <c r="Z14" s="56">
        <f t="shared" si="6"/>
        <v>0</v>
      </c>
      <c r="AA14" s="58"/>
    </row>
    <row r="15" ht="16.5" spans="1:27">
      <c r="A15" s="46" t="s">
        <v>625</v>
      </c>
      <c r="B15" s="60" t="s">
        <v>957</v>
      </c>
      <c r="C15" s="48" t="s">
        <v>646</v>
      </c>
      <c r="D15" s="48"/>
      <c r="E15" s="48" t="s">
        <v>185</v>
      </c>
      <c r="F15" s="48"/>
      <c r="G15" s="49" t="s">
        <v>31</v>
      </c>
      <c r="H15" s="50"/>
      <c r="I15" s="51">
        <f t="shared" si="0"/>
        <v>0</v>
      </c>
      <c r="J15" s="51">
        <f t="shared" si="1"/>
        <v>0</v>
      </c>
      <c r="K15" s="51">
        <f t="shared" si="2"/>
        <v>0</v>
      </c>
      <c r="L15" s="51">
        <f t="shared" si="3"/>
        <v>0</v>
      </c>
      <c r="M15" s="62"/>
      <c r="N15" s="52"/>
      <c r="O15" s="51">
        <v>150000</v>
      </c>
      <c r="P15" s="53"/>
      <c r="Q15" s="54">
        <v>200000</v>
      </c>
      <c r="R15" s="53">
        <v>30</v>
      </c>
      <c r="S15" s="54">
        <v>200000</v>
      </c>
      <c r="T15" s="53">
        <v>40</v>
      </c>
      <c r="U15" s="55">
        <v>1</v>
      </c>
      <c r="V15" s="55">
        <v>0</v>
      </c>
      <c r="W15" s="55">
        <v>0</v>
      </c>
      <c r="X15" s="56">
        <f t="shared" si="4"/>
        <v>0</v>
      </c>
      <c r="Y15" s="56">
        <f t="shared" si="5"/>
        <v>0</v>
      </c>
      <c r="Z15" s="56">
        <f t="shared" si="6"/>
        <v>0</v>
      </c>
      <c r="AA15" s="58"/>
    </row>
    <row r="16" ht="28.5" spans="1:27">
      <c r="A16" s="48" t="s">
        <v>647</v>
      </c>
      <c r="B16" s="60" t="s">
        <v>956</v>
      </c>
      <c r="C16" s="48" t="s">
        <v>648</v>
      </c>
      <c r="D16" s="48"/>
      <c r="E16" s="48" t="s">
        <v>30</v>
      </c>
      <c r="F16" s="48"/>
      <c r="G16" s="49" t="s">
        <v>40</v>
      </c>
      <c r="H16" s="50"/>
      <c r="I16" s="51">
        <f t="shared" si="0"/>
        <v>0</v>
      </c>
      <c r="J16" s="51">
        <f t="shared" si="1"/>
        <v>0</v>
      </c>
      <c r="K16" s="51">
        <f t="shared" si="2"/>
        <v>0</v>
      </c>
      <c r="L16" s="51">
        <f t="shared" si="3"/>
        <v>0</v>
      </c>
      <c r="M16" s="52" t="s">
        <v>649</v>
      </c>
      <c r="N16" s="52"/>
      <c r="O16" s="51">
        <v>200000</v>
      </c>
      <c r="P16" s="53">
        <v>30</v>
      </c>
      <c r="Q16" s="54">
        <v>300000</v>
      </c>
      <c r="R16" s="53">
        <v>57</v>
      </c>
      <c r="S16" s="54">
        <v>400000</v>
      </c>
      <c r="T16" s="53">
        <v>72</v>
      </c>
      <c r="U16" s="55">
        <v>0</v>
      </c>
      <c r="V16" s="55">
        <v>1</v>
      </c>
      <c r="W16" s="55">
        <v>0</v>
      </c>
      <c r="X16" s="56">
        <f t="shared" si="4"/>
        <v>0</v>
      </c>
      <c r="Y16" s="56">
        <f t="shared" si="5"/>
        <v>0</v>
      </c>
      <c r="Z16" s="56">
        <f t="shared" si="6"/>
        <v>0</v>
      </c>
      <c r="AA16" s="58"/>
    </row>
    <row r="17" ht="14.25" spans="1:27">
      <c r="A17" s="48" t="s">
        <v>647</v>
      </c>
      <c r="B17" s="60" t="s">
        <v>956</v>
      </c>
      <c r="C17" s="48" t="s">
        <v>208</v>
      </c>
      <c r="D17" s="48"/>
      <c r="E17" s="48" t="s">
        <v>30</v>
      </c>
      <c r="F17" s="48"/>
      <c r="G17" s="49" t="str">
        <f>IF(P$1="&lt;=1000","必选","可选")</f>
        <v>可选</v>
      </c>
      <c r="H17" s="50"/>
      <c r="I17" s="51">
        <f t="shared" si="0"/>
        <v>0</v>
      </c>
      <c r="J17" s="51">
        <f t="shared" si="1"/>
        <v>0</v>
      </c>
      <c r="K17" s="51">
        <f t="shared" si="2"/>
        <v>0</v>
      </c>
      <c r="L17" s="51">
        <f t="shared" si="3"/>
        <v>0</v>
      </c>
      <c r="M17" s="52"/>
      <c r="N17" s="52"/>
      <c r="O17" s="51">
        <v>200000</v>
      </c>
      <c r="P17" s="53"/>
      <c r="Q17" s="54">
        <v>250000</v>
      </c>
      <c r="R17" s="53"/>
      <c r="S17" s="54">
        <v>300000</v>
      </c>
      <c r="T17" s="53">
        <v>32</v>
      </c>
      <c r="U17" s="55">
        <v>0</v>
      </c>
      <c r="V17" s="55">
        <v>1</v>
      </c>
      <c r="W17" s="55">
        <v>0</v>
      </c>
      <c r="X17" s="56">
        <f t="shared" si="4"/>
        <v>0</v>
      </c>
      <c r="Y17" s="56">
        <f t="shared" si="5"/>
        <v>0</v>
      </c>
      <c r="Z17" s="56">
        <f t="shared" si="6"/>
        <v>0</v>
      </c>
      <c r="AA17" s="58"/>
    </row>
    <row r="18" ht="14.25" spans="1:27">
      <c r="A18" s="48" t="s">
        <v>647</v>
      </c>
      <c r="B18" s="60" t="s">
        <v>956</v>
      </c>
      <c r="C18" s="48" t="s">
        <v>650</v>
      </c>
      <c r="D18" s="48"/>
      <c r="E18" s="48" t="s">
        <v>30</v>
      </c>
      <c r="F18" s="48"/>
      <c r="G18" s="49" t="s">
        <v>40</v>
      </c>
      <c r="H18" s="50"/>
      <c r="I18" s="51">
        <f t="shared" si="0"/>
        <v>0</v>
      </c>
      <c r="J18" s="51">
        <f t="shared" si="1"/>
        <v>0</v>
      </c>
      <c r="K18" s="51">
        <f t="shared" si="2"/>
        <v>0</v>
      </c>
      <c r="L18" s="51">
        <f t="shared" si="3"/>
        <v>0</v>
      </c>
      <c r="M18" s="52"/>
      <c r="N18" s="52"/>
      <c r="O18" s="51">
        <v>100000</v>
      </c>
      <c r="P18" s="53"/>
      <c r="Q18" s="54">
        <v>100000</v>
      </c>
      <c r="R18" s="53"/>
      <c r="S18" s="54">
        <v>150000</v>
      </c>
      <c r="T18" s="53">
        <v>10</v>
      </c>
      <c r="U18" s="55">
        <v>0</v>
      </c>
      <c r="V18" s="55">
        <v>1</v>
      </c>
      <c r="W18" s="55">
        <v>0</v>
      </c>
      <c r="X18" s="56">
        <f t="shared" si="4"/>
        <v>0</v>
      </c>
      <c r="Y18" s="56">
        <f t="shared" si="5"/>
        <v>0</v>
      </c>
      <c r="Z18" s="56">
        <f t="shared" si="6"/>
        <v>0</v>
      </c>
      <c r="AA18" s="58"/>
    </row>
    <row r="19" ht="28.5" spans="1:27">
      <c r="A19" s="48" t="s">
        <v>647</v>
      </c>
      <c r="B19" s="60" t="s">
        <v>956</v>
      </c>
      <c r="C19" s="48" t="s">
        <v>651</v>
      </c>
      <c r="D19" s="48"/>
      <c r="E19" s="48" t="s">
        <v>30</v>
      </c>
      <c r="F19" s="48"/>
      <c r="G19" s="49" t="s">
        <v>40</v>
      </c>
      <c r="H19" s="50"/>
      <c r="I19" s="51">
        <f t="shared" si="0"/>
        <v>0</v>
      </c>
      <c r="J19" s="51">
        <f t="shared" si="1"/>
        <v>0</v>
      </c>
      <c r="K19" s="51">
        <f t="shared" si="2"/>
        <v>0</v>
      </c>
      <c r="L19" s="51">
        <f t="shared" si="3"/>
        <v>0</v>
      </c>
      <c r="M19" s="52" t="s">
        <v>649</v>
      </c>
      <c r="N19" s="52"/>
      <c r="O19" s="51">
        <v>200000</v>
      </c>
      <c r="P19" s="53">
        <v>28</v>
      </c>
      <c r="Q19" s="54">
        <v>300000</v>
      </c>
      <c r="R19" s="53">
        <v>54</v>
      </c>
      <c r="S19" s="54">
        <v>400000</v>
      </c>
      <c r="T19" s="53">
        <v>68</v>
      </c>
      <c r="U19" s="55">
        <v>0</v>
      </c>
      <c r="V19" s="55">
        <v>1</v>
      </c>
      <c r="W19" s="55">
        <v>0</v>
      </c>
      <c r="X19" s="56">
        <f t="shared" si="4"/>
        <v>0</v>
      </c>
      <c r="Y19" s="56">
        <f t="shared" si="5"/>
        <v>0</v>
      </c>
      <c r="Z19" s="56">
        <f t="shared" si="6"/>
        <v>0</v>
      </c>
      <c r="AA19" s="58"/>
    </row>
    <row r="20" ht="14.25" spans="1:27">
      <c r="A20" s="48" t="s">
        <v>647</v>
      </c>
      <c r="B20" s="60" t="s">
        <v>956</v>
      </c>
      <c r="C20" s="48" t="s">
        <v>652</v>
      </c>
      <c r="D20" s="48"/>
      <c r="E20" s="48" t="s">
        <v>30</v>
      </c>
      <c r="F20" s="48"/>
      <c r="G20" s="49" t="s">
        <v>40</v>
      </c>
      <c r="H20" s="50"/>
      <c r="I20" s="51">
        <f t="shared" si="0"/>
        <v>0</v>
      </c>
      <c r="J20" s="51">
        <f t="shared" si="1"/>
        <v>0</v>
      </c>
      <c r="K20" s="51">
        <f t="shared" si="2"/>
        <v>0</v>
      </c>
      <c r="L20" s="51">
        <f t="shared" si="3"/>
        <v>0</v>
      </c>
      <c r="M20" s="52" t="s">
        <v>628</v>
      </c>
      <c r="N20" s="52"/>
      <c r="O20" s="51">
        <v>200000</v>
      </c>
      <c r="P20" s="53">
        <v>30</v>
      </c>
      <c r="Q20" s="54">
        <v>400000</v>
      </c>
      <c r="R20" s="53">
        <v>67</v>
      </c>
      <c r="S20" s="54">
        <v>500000</v>
      </c>
      <c r="T20" s="53">
        <v>85</v>
      </c>
      <c r="U20" s="55">
        <v>0</v>
      </c>
      <c r="V20" s="55">
        <v>1</v>
      </c>
      <c r="W20" s="55">
        <v>0</v>
      </c>
      <c r="X20" s="56">
        <f t="shared" si="4"/>
        <v>0</v>
      </c>
      <c r="Y20" s="56">
        <f t="shared" si="5"/>
        <v>0</v>
      </c>
      <c r="Z20" s="56">
        <f t="shared" si="6"/>
        <v>0</v>
      </c>
      <c r="AA20" s="58"/>
    </row>
    <row r="21" ht="14.25" spans="1:27">
      <c r="A21" s="48" t="s">
        <v>647</v>
      </c>
      <c r="B21" s="60" t="s">
        <v>956</v>
      </c>
      <c r="C21" s="48" t="s">
        <v>653</v>
      </c>
      <c r="D21" s="48"/>
      <c r="E21" s="48" t="s">
        <v>30</v>
      </c>
      <c r="F21" s="48"/>
      <c r="G21" s="49" t="s">
        <v>40</v>
      </c>
      <c r="H21" s="50"/>
      <c r="I21" s="51">
        <f t="shared" si="0"/>
        <v>0</v>
      </c>
      <c r="J21" s="51">
        <f t="shared" si="1"/>
        <v>0</v>
      </c>
      <c r="K21" s="51">
        <f t="shared" si="2"/>
        <v>0</v>
      </c>
      <c r="L21" s="51">
        <f t="shared" si="3"/>
        <v>0</v>
      </c>
      <c r="M21" s="52"/>
      <c r="N21" s="52"/>
      <c r="O21" s="51">
        <v>250000</v>
      </c>
      <c r="P21" s="53">
        <v>25</v>
      </c>
      <c r="Q21" s="54">
        <v>350000</v>
      </c>
      <c r="R21" s="53">
        <v>40</v>
      </c>
      <c r="S21" s="54">
        <v>450000</v>
      </c>
      <c r="T21" s="53">
        <v>51</v>
      </c>
      <c r="U21" s="55">
        <v>0</v>
      </c>
      <c r="V21" s="55">
        <v>1</v>
      </c>
      <c r="W21" s="55">
        <v>0</v>
      </c>
      <c r="X21" s="56">
        <f t="shared" si="4"/>
        <v>0</v>
      </c>
      <c r="Y21" s="56">
        <f t="shared" si="5"/>
        <v>0</v>
      </c>
      <c r="Z21" s="56">
        <f t="shared" si="6"/>
        <v>0</v>
      </c>
      <c r="AA21" s="58"/>
    </row>
    <row r="22" ht="57" spans="1:27">
      <c r="A22" s="48" t="s">
        <v>647</v>
      </c>
      <c r="B22" s="60" t="s">
        <v>956</v>
      </c>
      <c r="C22" s="48" t="s">
        <v>654</v>
      </c>
      <c r="D22" s="48"/>
      <c r="E22" s="48" t="s">
        <v>30</v>
      </c>
      <c r="F22" s="48"/>
      <c r="G22" s="49" t="s">
        <v>40</v>
      </c>
      <c r="H22" s="50"/>
      <c r="I22" s="51">
        <f t="shared" si="0"/>
        <v>0</v>
      </c>
      <c r="J22" s="51">
        <f t="shared" si="1"/>
        <v>0</v>
      </c>
      <c r="K22" s="51">
        <f t="shared" si="2"/>
        <v>0</v>
      </c>
      <c r="L22" s="51">
        <f t="shared" si="3"/>
        <v>0</v>
      </c>
      <c r="M22" s="52" t="s">
        <v>655</v>
      </c>
      <c r="N22" s="52" t="s">
        <v>656</v>
      </c>
      <c r="O22" s="51">
        <v>100000</v>
      </c>
      <c r="P22" s="53">
        <v>30</v>
      </c>
      <c r="Q22" s="54">
        <v>200000</v>
      </c>
      <c r="R22" s="53">
        <v>43</v>
      </c>
      <c r="S22" s="54">
        <v>250000</v>
      </c>
      <c r="T22" s="53">
        <v>55</v>
      </c>
      <c r="U22" s="55">
        <v>0</v>
      </c>
      <c r="V22" s="55">
        <v>1</v>
      </c>
      <c r="W22" s="55">
        <v>0</v>
      </c>
      <c r="X22" s="56">
        <f t="shared" si="4"/>
        <v>0</v>
      </c>
      <c r="Y22" s="56">
        <f t="shared" si="5"/>
        <v>0</v>
      </c>
      <c r="Z22" s="56">
        <f t="shared" si="6"/>
        <v>0</v>
      </c>
      <c r="AA22" s="58"/>
    </row>
    <row r="23" ht="42.75" spans="1:27">
      <c r="A23" s="48" t="s">
        <v>647</v>
      </c>
      <c r="B23" s="60" t="s">
        <v>956</v>
      </c>
      <c r="C23" s="48" t="s">
        <v>657</v>
      </c>
      <c r="D23" s="48"/>
      <c r="E23" s="48" t="s">
        <v>30</v>
      </c>
      <c r="F23" s="48"/>
      <c r="G23" s="49" t="str">
        <f>IF(OR(P$1="&lt;=600",P$1="&lt;=1000"),"必选","可选")</f>
        <v>可选</v>
      </c>
      <c r="H23" s="50"/>
      <c r="I23" s="51">
        <f t="shared" si="0"/>
        <v>0</v>
      </c>
      <c r="J23" s="51">
        <f t="shared" si="1"/>
        <v>0</v>
      </c>
      <c r="K23" s="51">
        <f t="shared" si="2"/>
        <v>0</v>
      </c>
      <c r="L23" s="51">
        <f t="shared" si="3"/>
        <v>0</v>
      </c>
      <c r="M23" s="63"/>
      <c r="N23" s="52" t="s">
        <v>658</v>
      </c>
      <c r="O23" s="51">
        <v>250000</v>
      </c>
      <c r="P23" s="53"/>
      <c r="Q23" s="54">
        <v>350000</v>
      </c>
      <c r="R23" s="53">
        <v>56</v>
      </c>
      <c r="S23" s="54">
        <v>400000</v>
      </c>
      <c r="T23" s="53">
        <v>69</v>
      </c>
      <c r="U23" s="55">
        <v>0</v>
      </c>
      <c r="V23" s="55">
        <v>1</v>
      </c>
      <c r="W23" s="55">
        <v>0</v>
      </c>
      <c r="X23" s="56">
        <f t="shared" si="4"/>
        <v>0</v>
      </c>
      <c r="Y23" s="56">
        <f t="shared" si="5"/>
        <v>0</v>
      </c>
      <c r="Z23" s="56">
        <f t="shared" si="6"/>
        <v>0</v>
      </c>
      <c r="AA23" s="58"/>
    </row>
    <row r="24" ht="14.25" spans="1:27">
      <c r="A24" s="48" t="s">
        <v>647</v>
      </c>
      <c r="B24" s="60" t="s">
        <v>956</v>
      </c>
      <c r="C24" s="48" t="s">
        <v>659</v>
      </c>
      <c r="D24" s="48"/>
      <c r="E24" s="48" t="s">
        <v>30</v>
      </c>
      <c r="F24" s="48"/>
      <c r="G24" s="49" t="str">
        <f>IF(OR(P$1="&lt;=600",P$1="&lt;=1000"),"必选","可选")</f>
        <v>可选</v>
      </c>
      <c r="H24" s="50"/>
      <c r="I24" s="51">
        <f t="shared" si="0"/>
        <v>0</v>
      </c>
      <c r="J24" s="51">
        <f t="shared" si="1"/>
        <v>0</v>
      </c>
      <c r="K24" s="51">
        <f t="shared" si="2"/>
        <v>0</v>
      </c>
      <c r="L24" s="51">
        <f t="shared" si="3"/>
        <v>0</v>
      </c>
      <c r="M24" s="52"/>
      <c r="N24" s="52"/>
      <c r="O24" s="51">
        <v>100000</v>
      </c>
      <c r="P24" s="53"/>
      <c r="Q24" s="54">
        <v>150000</v>
      </c>
      <c r="R24" s="53">
        <v>28</v>
      </c>
      <c r="S24" s="54">
        <v>200000</v>
      </c>
      <c r="T24" s="53">
        <v>35</v>
      </c>
      <c r="U24" s="55">
        <v>0</v>
      </c>
      <c r="V24" s="55">
        <v>1</v>
      </c>
      <c r="W24" s="55">
        <v>0</v>
      </c>
      <c r="X24" s="56">
        <f t="shared" si="4"/>
        <v>0</v>
      </c>
      <c r="Y24" s="56">
        <f t="shared" si="5"/>
        <v>0</v>
      </c>
      <c r="Z24" s="56">
        <f t="shared" si="6"/>
        <v>0</v>
      </c>
      <c r="AA24" s="58"/>
    </row>
    <row r="25" ht="28.5" spans="1:27">
      <c r="A25" s="48" t="s">
        <v>647</v>
      </c>
      <c r="B25" s="60" t="s">
        <v>956</v>
      </c>
      <c r="C25" s="48" t="s">
        <v>660</v>
      </c>
      <c r="D25" s="48"/>
      <c r="E25" s="48" t="s">
        <v>185</v>
      </c>
      <c r="F25" s="48"/>
      <c r="G25" s="49" t="str">
        <f>IF(P$1="&lt;=1000","必选","可选")</f>
        <v>可选</v>
      </c>
      <c r="H25" s="50"/>
      <c r="I25" s="51">
        <f t="shared" si="0"/>
        <v>0</v>
      </c>
      <c r="J25" s="51">
        <f t="shared" si="1"/>
        <v>0</v>
      </c>
      <c r="K25" s="51">
        <f t="shared" si="2"/>
        <v>0</v>
      </c>
      <c r="L25" s="51">
        <f t="shared" si="3"/>
        <v>0</v>
      </c>
      <c r="M25" s="49" t="s">
        <v>661</v>
      </c>
      <c r="N25" s="52" t="s">
        <v>662</v>
      </c>
      <c r="O25" s="51">
        <v>500000</v>
      </c>
      <c r="P25" s="53"/>
      <c r="Q25" s="54">
        <v>600000</v>
      </c>
      <c r="R25" s="53">
        <v>56</v>
      </c>
      <c r="S25" s="54">
        <v>700000</v>
      </c>
      <c r="T25" s="53">
        <v>69</v>
      </c>
      <c r="U25" s="55">
        <v>0</v>
      </c>
      <c r="V25" s="55">
        <v>1</v>
      </c>
      <c r="W25" s="55">
        <v>0</v>
      </c>
      <c r="X25" s="56">
        <f t="shared" si="4"/>
        <v>0</v>
      </c>
      <c r="Y25" s="56">
        <f t="shared" si="5"/>
        <v>0</v>
      </c>
      <c r="Z25" s="56">
        <f t="shared" si="6"/>
        <v>0</v>
      </c>
      <c r="AA25" s="58"/>
    </row>
    <row r="26" ht="28.5" spans="1:27">
      <c r="A26" s="48" t="s">
        <v>647</v>
      </c>
      <c r="B26" s="60" t="s">
        <v>955</v>
      </c>
      <c r="C26" s="48" t="s">
        <v>663</v>
      </c>
      <c r="D26" s="48"/>
      <c r="E26" s="48" t="s">
        <v>30</v>
      </c>
      <c r="F26" s="48"/>
      <c r="G26" s="49" t="s">
        <v>40</v>
      </c>
      <c r="H26" s="50"/>
      <c r="I26" s="51">
        <f t="shared" si="0"/>
        <v>0</v>
      </c>
      <c r="J26" s="51">
        <f t="shared" si="1"/>
        <v>0</v>
      </c>
      <c r="K26" s="51">
        <f t="shared" si="2"/>
        <v>0</v>
      </c>
      <c r="L26" s="51">
        <f t="shared" si="3"/>
        <v>0</v>
      </c>
      <c r="M26" s="52" t="s">
        <v>655</v>
      </c>
      <c r="N26" s="52"/>
      <c r="O26" s="51">
        <v>150000</v>
      </c>
      <c r="P26" s="53">
        <v>10</v>
      </c>
      <c r="Q26" s="54">
        <v>250000</v>
      </c>
      <c r="R26" s="53">
        <v>15</v>
      </c>
      <c r="S26" s="54">
        <v>300000</v>
      </c>
      <c r="T26" s="53">
        <v>20</v>
      </c>
      <c r="U26" s="55">
        <v>0</v>
      </c>
      <c r="V26" s="55">
        <v>1</v>
      </c>
      <c r="W26" s="55">
        <v>0</v>
      </c>
      <c r="X26" s="56">
        <f t="shared" si="4"/>
        <v>0</v>
      </c>
      <c r="Y26" s="56">
        <f t="shared" si="5"/>
        <v>0</v>
      </c>
      <c r="Z26" s="56">
        <f t="shared" si="6"/>
        <v>0</v>
      </c>
      <c r="AA26" s="58"/>
    </row>
    <row r="27" ht="28.5" spans="1:27">
      <c r="A27" s="48" t="s">
        <v>647</v>
      </c>
      <c r="B27" s="60" t="s">
        <v>957</v>
      </c>
      <c r="C27" s="48" t="s">
        <v>664</v>
      </c>
      <c r="D27" s="48"/>
      <c r="E27" s="48" t="s">
        <v>30</v>
      </c>
      <c r="F27" s="48"/>
      <c r="G27" s="49" t="str">
        <f>IF(P$1="&lt;=1000","必选","可选")</f>
        <v>可选</v>
      </c>
      <c r="H27" s="50"/>
      <c r="I27" s="51">
        <f t="shared" si="0"/>
        <v>0</v>
      </c>
      <c r="J27" s="51">
        <f t="shared" si="1"/>
        <v>0</v>
      </c>
      <c r="K27" s="51">
        <f t="shared" si="2"/>
        <v>0</v>
      </c>
      <c r="L27" s="51">
        <f t="shared" si="3"/>
        <v>0</v>
      </c>
      <c r="M27" s="49"/>
      <c r="N27" s="52" t="s">
        <v>665</v>
      </c>
      <c r="O27" s="51">
        <v>350000</v>
      </c>
      <c r="P27" s="53"/>
      <c r="Q27" s="54">
        <v>450000</v>
      </c>
      <c r="R27" s="53"/>
      <c r="S27" s="54">
        <v>550000</v>
      </c>
      <c r="T27" s="53">
        <v>40</v>
      </c>
      <c r="U27" s="55">
        <v>0</v>
      </c>
      <c r="V27" s="55">
        <v>1</v>
      </c>
      <c r="W27" s="55">
        <v>0</v>
      </c>
      <c r="X27" s="56">
        <f t="shared" si="4"/>
        <v>0</v>
      </c>
      <c r="Y27" s="56">
        <f t="shared" si="5"/>
        <v>0</v>
      </c>
      <c r="Z27" s="56">
        <f t="shared" si="6"/>
        <v>0</v>
      </c>
      <c r="AA27" s="58"/>
    </row>
    <row r="28" ht="14.25" spans="1:27">
      <c r="A28" s="48" t="s">
        <v>647</v>
      </c>
      <c r="B28" s="60" t="s">
        <v>957</v>
      </c>
      <c r="C28" s="48" t="s">
        <v>666</v>
      </c>
      <c r="D28" s="48"/>
      <c r="E28" s="48" t="s">
        <v>30</v>
      </c>
      <c r="F28" s="48"/>
      <c r="G28" s="49" t="str">
        <f>IF(OR(P$1="&lt;=600",P$1="&lt;=1000"),"必选","可选")</f>
        <v>可选</v>
      </c>
      <c r="H28" s="50"/>
      <c r="I28" s="51">
        <f t="shared" si="0"/>
        <v>0</v>
      </c>
      <c r="J28" s="51">
        <f t="shared" si="1"/>
        <v>0</v>
      </c>
      <c r="K28" s="51">
        <f t="shared" si="2"/>
        <v>0</v>
      </c>
      <c r="L28" s="51">
        <f t="shared" si="3"/>
        <v>0</v>
      </c>
      <c r="M28" s="49"/>
      <c r="N28" s="52"/>
      <c r="O28" s="51">
        <v>150000</v>
      </c>
      <c r="P28" s="53"/>
      <c r="Q28" s="54">
        <v>250000</v>
      </c>
      <c r="R28" s="53">
        <v>15</v>
      </c>
      <c r="S28" s="54">
        <v>350000</v>
      </c>
      <c r="T28" s="53">
        <v>20</v>
      </c>
      <c r="U28" s="55">
        <v>0</v>
      </c>
      <c r="V28" s="55">
        <v>1</v>
      </c>
      <c r="W28" s="55">
        <v>0</v>
      </c>
      <c r="X28" s="56">
        <f t="shared" si="4"/>
        <v>0</v>
      </c>
      <c r="Y28" s="56">
        <f t="shared" si="5"/>
        <v>0</v>
      </c>
      <c r="Z28" s="56">
        <f t="shared" si="6"/>
        <v>0</v>
      </c>
      <c r="AA28" s="58"/>
    </row>
    <row r="29" ht="14.25" spans="1:27">
      <c r="A29" s="48" t="s">
        <v>647</v>
      </c>
      <c r="B29" s="60" t="s">
        <v>955</v>
      </c>
      <c r="C29" s="48" t="s">
        <v>667</v>
      </c>
      <c r="D29" s="48"/>
      <c r="E29" s="48" t="s">
        <v>30</v>
      </c>
      <c r="F29" s="48"/>
      <c r="G29" s="49" t="str">
        <f>IF(P$1="&lt;=1000","必选","可选")</f>
        <v>可选</v>
      </c>
      <c r="H29" s="50"/>
      <c r="I29" s="51">
        <f t="shared" si="0"/>
        <v>0</v>
      </c>
      <c r="J29" s="51">
        <f t="shared" si="1"/>
        <v>0</v>
      </c>
      <c r="K29" s="51">
        <f t="shared" si="2"/>
        <v>0</v>
      </c>
      <c r="L29" s="51">
        <f t="shared" si="3"/>
        <v>0</v>
      </c>
      <c r="M29" s="52"/>
      <c r="N29" s="52"/>
      <c r="O29" s="51">
        <v>80000</v>
      </c>
      <c r="P29" s="53"/>
      <c r="Q29" s="54">
        <v>100000</v>
      </c>
      <c r="R29" s="53"/>
      <c r="S29" s="54">
        <v>150000</v>
      </c>
      <c r="T29" s="53">
        <v>20</v>
      </c>
      <c r="U29" s="55">
        <v>0</v>
      </c>
      <c r="V29" s="55">
        <v>1</v>
      </c>
      <c r="W29" s="55">
        <v>0</v>
      </c>
      <c r="X29" s="56">
        <f t="shared" si="4"/>
        <v>0</v>
      </c>
      <c r="Y29" s="56">
        <f t="shared" si="5"/>
        <v>0</v>
      </c>
      <c r="Z29" s="56">
        <f t="shared" si="6"/>
        <v>0</v>
      </c>
      <c r="AA29" s="58"/>
    </row>
    <row r="30" ht="14.25" spans="1:27">
      <c r="A30" s="48" t="s">
        <v>647</v>
      </c>
      <c r="B30" s="60" t="s">
        <v>955</v>
      </c>
      <c r="C30" s="48" t="s">
        <v>668</v>
      </c>
      <c r="D30" s="48"/>
      <c r="E30" s="48" t="s">
        <v>30</v>
      </c>
      <c r="F30" s="48"/>
      <c r="G30" s="49" t="str">
        <f>IF(P$1="&lt;=1000","必选","可选")</f>
        <v>可选</v>
      </c>
      <c r="H30" s="50"/>
      <c r="I30" s="51">
        <f t="shared" si="0"/>
        <v>0</v>
      </c>
      <c r="J30" s="51">
        <f t="shared" si="1"/>
        <v>0</v>
      </c>
      <c r="K30" s="51">
        <f t="shared" si="2"/>
        <v>0</v>
      </c>
      <c r="L30" s="51">
        <f t="shared" si="3"/>
        <v>0</v>
      </c>
      <c r="M30" s="52"/>
      <c r="N30" s="52"/>
      <c r="O30" s="51">
        <v>150000</v>
      </c>
      <c r="P30" s="53"/>
      <c r="Q30" s="54">
        <v>200000</v>
      </c>
      <c r="R30" s="53"/>
      <c r="S30" s="54">
        <v>200000</v>
      </c>
      <c r="T30" s="53">
        <v>20</v>
      </c>
      <c r="U30" s="55">
        <v>0</v>
      </c>
      <c r="V30" s="55">
        <v>1</v>
      </c>
      <c r="W30" s="55">
        <v>0</v>
      </c>
      <c r="X30" s="56">
        <f t="shared" si="4"/>
        <v>0</v>
      </c>
      <c r="Y30" s="56">
        <f t="shared" si="5"/>
        <v>0</v>
      </c>
      <c r="Z30" s="56">
        <f t="shared" si="6"/>
        <v>0</v>
      </c>
      <c r="AA30" s="58"/>
    </row>
    <row r="31" ht="57" spans="1:27">
      <c r="A31" s="46" t="s">
        <v>625</v>
      </c>
      <c r="B31" s="60" t="s">
        <v>955</v>
      </c>
      <c r="C31" s="48" t="s">
        <v>669</v>
      </c>
      <c r="D31" s="48"/>
      <c r="E31" s="48" t="s">
        <v>30</v>
      </c>
      <c r="F31" s="48"/>
      <c r="G31" s="49" t="s">
        <v>40</v>
      </c>
      <c r="H31" s="50"/>
      <c r="I31" s="51">
        <f t="shared" si="0"/>
        <v>0</v>
      </c>
      <c r="J31" s="51">
        <f t="shared" si="1"/>
        <v>0</v>
      </c>
      <c r="K31" s="51">
        <f t="shared" si="2"/>
        <v>0</v>
      </c>
      <c r="L31" s="51">
        <f t="shared" si="3"/>
        <v>0</v>
      </c>
      <c r="M31" s="49" t="s">
        <v>670</v>
      </c>
      <c r="N31" s="49"/>
      <c r="O31" s="51">
        <v>150000</v>
      </c>
      <c r="P31" s="59">
        <v>12</v>
      </c>
      <c r="Q31" s="54">
        <v>180000</v>
      </c>
      <c r="R31" s="59">
        <v>25</v>
      </c>
      <c r="S31" s="54">
        <v>200000</v>
      </c>
      <c r="T31" s="59">
        <v>32</v>
      </c>
      <c r="U31" s="55">
        <v>1</v>
      </c>
      <c r="V31" s="55">
        <v>0</v>
      </c>
      <c r="W31" s="55">
        <v>0</v>
      </c>
      <c r="X31" s="56">
        <f t="shared" si="4"/>
        <v>0</v>
      </c>
      <c r="Y31" s="56">
        <f t="shared" si="5"/>
        <v>0</v>
      </c>
      <c r="Z31" s="56">
        <f t="shared" si="6"/>
        <v>0</v>
      </c>
      <c r="AA31" s="58"/>
    </row>
    <row r="32" ht="16.5" spans="1:27">
      <c r="A32" s="46" t="s">
        <v>625</v>
      </c>
      <c r="B32" s="60" t="s">
        <v>957</v>
      </c>
      <c r="C32" s="48" t="s">
        <v>671</v>
      </c>
      <c r="D32" s="48"/>
      <c r="E32" s="48" t="s">
        <v>30</v>
      </c>
      <c r="F32" s="48"/>
      <c r="G32" s="49" t="s">
        <v>40</v>
      </c>
      <c r="H32" s="50"/>
      <c r="I32" s="51">
        <f t="shared" si="0"/>
        <v>0</v>
      </c>
      <c r="J32" s="51">
        <f t="shared" si="1"/>
        <v>0</v>
      </c>
      <c r="K32" s="51">
        <f t="shared" si="2"/>
        <v>0</v>
      </c>
      <c r="L32" s="51">
        <f t="shared" si="3"/>
        <v>0</v>
      </c>
      <c r="M32" s="49" t="s">
        <v>628</v>
      </c>
      <c r="N32" s="52"/>
      <c r="O32" s="51">
        <v>150000</v>
      </c>
      <c r="P32" s="53">
        <v>12</v>
      </c>
      <c r="Q32" s="54">
        <v>180000</v>
      </c>
      <c r="R32" s="53">
        <v>21</v>
      </c>
      <c r="S32" s="54">
        <v>220000</v>
      </c>
      <c r="T32" s="53">
        <v>26</v>
      </c>
      <c r="U32" s="55">
        <v>1</v>
      </c>
      <c r="V32" s="55">
        <v>0</v>
      </c>
      <c r="W32" s="55">
        <v>0</v>
      </c>
      <c r="X32" s="56">
        <f t="shared" si="4"/>
        <v>0</v>
      </c>
      <c r="Y32" s="56">
        <f t="shared" si="5"/>
        <v>0</v>
      </c>
      <c r="Z32" s="56">
        <f t="shared" si="6"/>
        <v>0</v>
      </c>
      <c r="AA32" s="58"/>
    </row>
    <row r="33" ht="14.25" spans="1:27">
      <c r="A33" s="48" t="s">
        <v>647</v>
      </c>
      <c r="B33" s="60" t="s">
        <v>955</v>
      </c>
      <c r="C33" s="48" t="s">
        <v>672</v>
      </c>
      <c r="D33" s="48"/>
      <c r="E33" s="48" t="s">
        <v>30</v>
      </c>
      <c r="F33" s="48"/>
      <c r="G33" s="49" t="str">
        <f>IF(P$1="&lt;=1000","必选","可选")</f>
        <v>可选</v>
      </c>
      <c r="H33" s="50"/>
      <c r="I33" s="51">
        <f t="shared" si="0"/>
        <v>0</v>
      </c>
      <c r="J33" s="51">
        <f t="shared" si="1"/>
        <v>0</v>
      </c>
      <c r="K33" s="51">
        <f t="shared" si="2"/>
        <v>0</v>
      </c>
      <c r="L33" s="51">
        <f t="shared" si="3"/>
        <v>0</v>
      </c>
      <c r="M33" s="49"/>
      <c r="N33" s="49"/>
      <c r="O33" s="51">
        <v>180000</v>
      </c>
      <c r="P33" s="59"/>
      <c r="Q33" s="54">
        <v>280000</v>
      </c>
      <c r="R33" s="59"/>
      <c r="S33" s="54">
        <v>350000</v>
      </c>
      <c r="T33" s="59">
        <v>22</v>
      </c>
      <c r="U33" s="55">
        <v>0</v>
      </c>
      <c r="V33" s="55">
        <v>1</v>
      </c>
      <c r="W33" s="55">
        <v>0</v>
      </c>
      <c r="X33" s="56">
        <f t="shared" si="4"/>
        <v>0</v>
      </c>
      <c r="Y33" s="56">
        <f t="shared" si="5"/>
        <v>0</v>
      </c>
      <c r="Z33" s="56">
        <f t="shared" si="6"/>
        <v>0</v>
      </c>
      <c r="AA33" s="58"/>
    </row>
    <row r="34" ht="14.25" spans="1:27">
      <c r="A34" s="48" t="s">
        <v>647</v>
      </c>
      <c r="B34" s="60" t="s">
        <v>955</v>
      </c>
      <c r="C34" s="48" t="s">
        <v>673</v>
      </c>
      <c r="D34" s="48"/>
      <c r="E34" s="48" t="s">
        <v>958</v>
      </c>
      <c r="F34" s="48"/>
      <c r="G34" s="49" t="str">
        <f>IF(OR(P$1="&lt;=600",P$1="&lt;=1000"),"必选","可选")</f>
        <v>可选</v>
      </c>
      <c r="H34" s="50"/>
      <c r="I34" s="51">
        <f t="shared" si="0"/>
        <v>0</v>
      </c>
      <c r="J34" s="51">
        <f t="shared" si="1"/>
        <v>0</v>
      </c>
      <c r="K34" s="51">
        <f t="shared" si="2"/>
        <v>0</v>
      </c>
      <c r="L34" s="51">
        <f t="shared" si="3"/>
        <v>0</v>
      </c>
      <c r="M34" s="49"/>
      <c r="N34" s="49"/>
      <c r="O34" s="51">
        <v>100000</v>
      </c>
      <c r="P34" s="59"/>
      <c r="Q34" s="54">
        <v>150000</v>
      </c>
      <c r="R34" s="59">
        <v>22</v>
      </c>
      <c r="S34" s="54">
        <v>150000</v>
      </c>
      <c r="T34" s="59">
        <v>28</v>
      </c>
      <c r="U34" s="55">
        <v>0</v>
      </c>
      <c r="V34" s="55">
        <v>1</v>
      </c>
      <c r="W34" s="55">
        <v>0</v>
      </c>
      <c r="X34" s="56">
        <f t="shared" si="4"/>
        <v>0</v>
      </c>
      <c r="Y34" s="56">
        <f t="shared" si="5"/>
        <v>0</v>
      </c>
      <c r="Z34" s="56">
        <f t="shared" si="6"/>
        <v>0</v>
      </c>
      <c r="AA34" s="58"/>
    </row>
    <row r="35" ht="14.25" spans="1:27">
      <c r="A35" s="48" t="s">
        <v>647</v>
      </c>
      <c r="B35" s="60" t="s">
        <v>955</v>
      </c>
      <c r="C35" s="48" t="s">
        <v>674</v>
      </c>
      <c r="D35" s="48"/>
      <c r="E35" s="48" t="s">
        <v>30</v>
      </c>
      <c r="F35" s="48"/>
      <c r="G35" s="49" t="str">
        <f>IF(OR(P$1="&lt;=600",P$1="&lt;=1000"),"必选","可选")</f>
        <v>可选</v>
      </c>
      <c r="H35" s="50"/>
      <c r="I35" s="51">
        <f t="shared" si="0"/>
        <v>0</v>
      </c>
      <c r="J35" s="51">
        <f t="shared" si="1"/>
        <v>0</v>
      </c>
      <c r="K35" s="51">
        <f t="shared" si="2"/>
        <v>0</v>
      </c>
      <c r="L35" s="51">
        <f t="shared" si="3"/>
        <v>0</v>
      </c>
      <c r="M35" s="52"/>
      <c r="N35" s="52"/>
      <c r="O35" s="51">
        <v>100000</v>
      </c>
      <c r="P35" s="53"/>
      <c r="Q35" s="54">
        <v>180000</v>
      </c>
      <c r="R35" s="53">
        <v>19</v>
      </c>
      <c r="S35" s="54">
        <v>200000</v>
      </c>
      <c r="T35" s="53">
        <v>24</v>
      </c>
      <c r="U35" s="55">
        <v>0</v>
      </c>
      <c r="V35" s="55">
        <v>1</v>
      </c>
      <c r="W35" s="55">
        <v>0</v>
      </c>
      <c r="X35" s="56">
        <f t="shared" si="4"/>
        <v>0</v>
      </c>
      <c r="Y35" s="56">
        <f t="shared" si="5"/>
        <v>0</v>
      </c>
      <c r="Z35" s="56">
        <f t="shared" si="6"/>
        <v>0</v>
      </c>
      <c r="AA35" s="58"/>
    </row>
    <row r="36" ht="14.25" spans="1:27">
      <c r="A36" s="48" t="s">
        <v>647</v>
      </c>
      <c r="B36" s="60" t="s">
        <v>956</v>
      </c>
      <c r="C36" s="48" t="s">
        <v>675</v>
      </c>
      <c r="D36" s="48"/>
      <c r="E36" s="48" t="s">
        <v>30</v>
      </c>
      <c r="F36" s="48"/>
      <c r="G36" s="49" t="str">
        <f>IF(P$1="&lt;=1000","必选","可选")</f>
        <v>可选</v>
      </c>
      <c r="H36" s="50"/>
      <c r="I36" s="51">
        <f t="shared" si="0"/>
        <v>0</v>
      </c>
      <c r="J36" s="51">
        <f t="shared" si="1"/>
        <v>0</v>
      </c>
      <c r="K36" s="51">
        <f t="shared" si="2"/>
        <v>0</v>
      </c>
      <c r="L36" s="51">
        <f t="shared" si="3"/>
        <v>0</v>
      </c>
      <c r="M36" s="52"/>
      <c r="N36" s="52"/>
      <c r="O36" s="51">
        <v>150000</v>
      </c>
      <c r="P36" s="53"/>
      <c r="Q36" s="54">
        <v>250000</v>
      </c>
      <c r="R36" s="53"/>
      <c r="S36" s="54">
        <v>350000</v>
      </c>
      <c r="T36" s="53">
        <v>55</v>
      </c>
      <c r="U36" s="55">
        <v>0.5</v>
      </c>
      <c r="V36" s="55">
        <v>0.5</v>
      </c>
      <c r="W36" s="55">
        <v>0</v>
      </c>
      <c r="X36" s="56">
        <f t="shared" si="4"/>
        <v>0</v>
      </c>
      <c r="Y36" s="56">
        <f t="shared" si="5"/>
        <v>0</v>
      </c>
      <c r="Z36" s="56">
        <f t="shared" si="6"/>
        <v>0</v>
      </c>
      <c r="AA36" s="58"/>
    </row>
    <row r="37" ht="42.75" spans="1:27">
      <c r="A37" s="46" t="s">
        <v>625</v>
      </c>
      <c r="B37" s="60" t="s">
        <v>957</v>
      </c>
      <c r="C37" s="48" t="s">
        <v>676</v>
      </c>
      <c r="D37" s="48"/>
      <c r="E37" s="48" t="s">
        <v>30</v>
      </c>
      <c r="F37" s="48"/>
      <c r="G37" s="49" t="s">
        <v>40</v>
      </c>
      <c r="H37" s="50"/>
      <c r="I37" s="51">
        <f t="shared" si="0"/>
        <v>0</v>
      </c>
      <c r="J37" s="51">
        <f t="shared" si="1"/>
        <v>0</v>
      </c>
      <c r="K37" s="51">
        <f t="shared" si="2"/>
        <v>0</v>
      </c>
      <c r="L37" s="51">
        <f t="shared" si="3"/>
        <v>0</v>
      </c>
      <c r="M37" s="49" t="s">
        <v>677</v>
      </c>
      <c r="N37" s="52" t="s">
        <v>678</v>
      </c>
      <c r="O37" s="51">
        <v>80000</v>
      </c>
      <c r="P37" s="53"/>
      <c r="Q37" s="54">
        <v>150000</v>
      </c>
      <c r="R37" s="53">
        <v>18</v>
      </c>
      <c r="S37" s="54">
        <v>170000</v>
      </c>
      <c r="T37" s="53">
        <v>22</v>
      </c>
      <c r="U37" s="55">
        <v>1</v>
      </c>
      <c r="V37" s="55">
        <v>0</v>
      </c>
      <c r="W37" s="55">
        <v>0</v>
      </c>
      <c r="X37" s="56">
        <f t="shared" si="4"/>
        <v>0</v>
      </c>
      <c r="Y37" s="56">
        <f t="shared" si="5"/>
        <v>0</v>
      </c>
      <c r="Z37" s="56">
        <f t="shared" si="6"/>
        <v>0</v>
      </c>
      <c r="AA37" s="58"/>
    </row>
    <row r="38" ht="16.5" spans="1:27">
      <c r="A38" s="46" t="s">
        <v>625</v>
      </c>
      <c r="B38" s="64" t="s">
        <v>954</v>
      </c>
      <c r="C38" s="48" t="s">
        <v>679</v>
      </c>
      <c r="D38" s="48"/>
      <c r="E38" s="48" t="s">
        <v>185</v>
      </c>
      <c r="F38" s="48"/>
      <c r="G38" s="49" t="s">
        <v>40</v>
      </c>
      <c r="H38" s="50"/>
      <c r="I38" s="51">
        <f t="shared" si="0"/>
        <v>0</v>
      </c>
      <c r="J38" s="51">
        <f t="shared" si="1"/>
        <v>0</v>
      </c>
      <c r="K38" s="51">
        <f t="shared" si="2"/>
        <v>0</v>
      </c>
      <c r="L38" s="51">
        <f t="shared" si="3"/>
        <v>0</v>
      </c>
      <c r="M38" s="52" t="s">
        <v>628</v>
      </c>
      <c r="N38" s="52"/>
      <c r="O38" s="51">
        <v>50000</v>
      </c>
      <c r="P38" s="53">
        <v>4</v>
      </c>
      <c r="Q38" s="54">
        <v>50000</v>
      </c>
      <c r="R38" s="53">
        <v>6</v>
      </c>
      <c r="S38" s="54">
        <v>50000</v>
      </c>
      <c r="T38" s="53">
        <v>8</v>
      </c>
      <c r="U38" s="55">
        <v>1</v>
      </c>
      <c r="V38" s="55">
        <v>0</v>
      </c>
      <c r="W38" s="55">
        <v>0</v>
      </c>
      <c r="X38" s="56">
        <f t="shared" si="4"/>
        <v>0</v>
      </c>
      <c r="Y38" s="56">
        <f t="shared" si="5"/>
        <v>0</v>
      </c>
      <c r="Z38" s="56">
        <f t="shared" si="6"/>
        <v>0</v>
      </c>
      <c r="AA38" s="58"/>
    </row>
    <row r="39" ht="57" spans="1:27">
      <c r="A39" s="46" t="s">
        <v>625</v>
      </c>
      <c r="B39" s="64" t="s">
        <v>959</v>
      </c>
      <c r="C39" s="48" t="s">
        <v>680</v>
      </c>
      <c r="D39" s="48"/>
      <c r="E39" s="48" t="s">
        <v>30</v>
      </c>
      <c r="F39" s="48"/>
      <c r="G39" s="49" t="s">
        <v>40</v>
      </c>
      <c r="H39" s="50"/>
      <c r="I39" s="51">
        <f t="shared" si="0"/>
        <v>0</v>
      </c>
      <c r="J39" s="51">
        <f t="shared" si="1"/>
        <v>0</v>
      </c>
      <c r="K39" s="51">
        <f t="shared" si="2"/>
        <v>0</v>
      </c>
      <c r="L39" s="51">
        <f t="shared" si="3"/>
        <v>0</v>
      </c>
      <c r="M39" s="49" t="s">
        <v>628</v>
      </c>
      <c r="N39" s="49" t="s">
        <v>681</v>
      </c>
      <c r="O39" s="51">
        <v>100000</v>
      </c>
      <c r="P39" s="59">
        <v>30</v>
      </c>
      <c r="Q39" s="54">
        <v>200000</v>
      </c>
      <c r="R39" s="59">
        <v>42</v>
      </c>
      <c r="S39" s="54">
        <v>300000</v>
      </c>
      <c r="T39" s="59">
        <v>53</v>
      </c>
      <c r="U39" s="55">
        <v>0</v>
      </c>
      <c r="V39" s="55">
        <v>0</v>
      </c>
      <c r="W39" s="55">
        <v>1</v>
      </c>
      <c r="X39" s="56">
        <f t="shared" si="4"/>
        <v>0</v>
      </c>
      <c r="Y39" s="56">
        <f t="shared" si="5"/>
        <v>0</v>
      </c>
      <c r="Z39" s="56">
        <f t="shared" si="6"/>
        <v>0</v>
      </c>
      <c r="AA39" s="58"/>
    </row>
    <row r="40" ht="16.5" spans="1:27">
      <c r="A40" s="46" t="s">
        <v>625</v>
      </c>
      <c r="B40" s="64" t="s">
        <v>960</v>
      </c>
      <c r="C40" s="48" t="s">
        <v>628</v>
      </c>
      <c r="D40" s="48"/>
      <c r="E40" s="48" t="s">
        <v>30</v>
      </c>
      <c r="F40" s="48"/>
      <c r="G40" s="49" t="s">
        <v>40</v>
      </c>
      <c r="H40" s="50"/>
      <c r="I40" s="51">
        <f t="shared" si="0"/>
        <v>0</v>
      </c>
      <c r="J40" s="51">
        <f t="shared" si="1"/>
        <v>0</v>
      </c>
      <c r="K40" s="51">
        <f t="shared" si="2"/>
        <v>0</v>
      </c>
      <c r="L40" s="51">
        <f t="shared" si="3"/>
        <v>0</v>
      </c>
      <c r="M40" s="52"/>
      <c r="N40" s="52"/>
      <c r="O40" s="51">
        <v>120000</v>
      </c>
      <c r="P40" s="53">
        <v>12</v>
      </c>
      <c r="Q40" s="54">
        <v>150000</v>
      </c>
      <c r="R40" s="53">
        <v>18</v>
      </c>
      <c r="S40" s="54">
        <v>180000</v>
      </c>
      <c r="T40" s="53">
        <v>22</v>
      </c>
      <c r="U40" s="55">
        <v>1</v>
      </c>
      <c r="V40" s="55">
        <v>0</v>
      </c>
      <c r="W40" s="55">
        <v>0</v>
      </c>
      <c r="X40" s="56">
        <f t="shared" si="4"/>
        <v>0</v>
      </c>
      <c r="Y40" s="56">
        <f t="shared" si="5"/>
        <v>0</v>
      </c>
      <c r="Z40" s="56">
        <f t="shared" si="6"/>
        <v>0</v>
      </c>
      <c r="AA40" s="65"/>
    </row>
    <row r="41" ht="16.5" spans="1:27">
      <c r="A41" s="46" t="s">
        <v>682</v>
      </c>
      <c r="B41" s="64" t="s">
        <v>955</v>
      </c>
      <c r="C41" s="48" t="s">
        <v>683</v>
      </c>
      <c r="D41" s="48"/>
      <c r="E41" s="48" t="s">
        <v>958</v>
      </c>
      <c r="F41" s="48"/>
      <c r="G41" s="49" t="s">
        <v>40</v>
      </c>
      <c r="H41" s="50"/>
      <c r="I41" s="51">
        <f t="shared" si="0"/>
        <v>0</v>
      </c>
      <c r="J41" s="51">
        <f t="shared" si="1"/>
        <v>0</v>
      </c>
      <c r="K41" s="51">
        <f t="shared" si="2"/>
        <v>0</v>
      </c>
      <c r="L41" s="51">
        <f t="shared" si="3"/>
        <v>0</v>
      </c>
      <c r="M41" s="52"/>
      <c r="N41" s="52"/>
      <c r="O41" s="51">
        <v>70000</v>
      </c>
      <c r="P41" s="53">
        <v>15</v>
      </c>
      <c r="Q41" s="54">
        <v>70000</v>
      </c>
      <c r="R41" s="53">
        <v>29</v>
      </c>
      <c r="S41" s="54">
        <v>80000</v>
      </c>
      <c r="T41" s="53">
        <v>37</v>
      </c>
      <c r="U41" s="55"/>
      <c r="V41" s="55"/>
      <c r="W41" s="36"/>
      <c r="X41" s="56">
        <f t="shared" si="4"/>
        <v>0</v>
      </c>
      <c r="Y41" s="56">
        <f t="shared" si="5"/>
        <v>0</v>
      </c>
      <c r="Z41" s="56">
        <f t="shared" si="6"/>
        <v>0</v>
      </c>
      <c r="AA41" s="66" t="s">
        <v>90</v>
      </c>
    </row>
    <row r="42" ht="16.5" spans="1:27">
      <c r="A42" s="46" t="s">
        <v>682</v>
      </c>
      <c r="B42" s="64" t="s">
        <v>955</v>
      </c>
      <c r="C42" s="48" t="s">
        <v>684</v>
      </c>
      <c r="D42" s="48"/>
      <c r="E42" s="48" t="s">
        <v>958</v>
      </c>
      <c r="F42" s="48"/>
      <c r="G42" s="49" t="s">
        <v>31</v>
      </c>
      <c r="H42" s="50"/>
      <c r="I42" s="51">
        <f t="shared" si="0"/>
        <v>0</v>
      </c>
      <c r="J42" s="51">
        <f t="shared" si="1"/>
        <v>0</v>
      </c>
      <c r="K42" s="51">
        <f t="shared" si="2"/>
        <v>0</v>
      </c>
      <c r="L42" s="51">
        <f t="shared" si="3"/>
        <v>0</v>
      </c>
      <c r="M42" s="52"/>
      <c r="N42" s="52"/>
      <c r="O42" s="51">
        <v>100000</v>
      </c>
      <c r="P42" s="53">
        <v>30</v>
      </c>
      <c r="Q42" s="54">
        <v>150000</v>
      </c>
      <c r="R42" s="53">
        <v>40</v>
      </c>
      <c r="S42" s="54">
        <v>150000</v>
      </c>
      <c r="T42" s="53">
        <v>50</v>
      </c>
      <c r="U42" s="55"/>
      <c r="V42" s="55"/>
      <c r="W42" s="55"/>
      <c r="X42" s="56">
        <f t="shared" si="4"/>
        <v>0</v>
      </c>
      <c r="Y42" s="56">
        <f t="shared" si="5"/>
        <v>0</v>
      </c>
      <c r="Z42" s="56">
        <f t="shared" si="6"/>
        <v>0</v>
      </c>
      <c r="AA42" s="66" t="s">
        <v>90</v>
      </c>
    </row>
    <row r="43" ht="16.5" spans="1:27">
      <c r="A43" s="46" t="s">
        <v>682</v>
      </c>
      <c r="B43" s="64" t="s">
        <v>960</v>
      </c>
      <c r="C43" s="48" t="s">
        <v>685</v>
      </c>
      <c r="D43" s="48"/>
      <c r="E43" s="48" t="s">
        <v>958</v>
      </c>
      <c r="F43" s="48"/>
      <c r="G43" s="49" t="s">
        <v>31</v>
      </c>
      <c r="H43" s="50"/>
      <c r="I43" s="51">
        <f t="shared" si="0"/>
        <v>0</v>
      </c>
      <c r="J43" s="51">
        <f t="shared" si="1"/>
        <v>0</v>
      </c>
      <c r="K43" s="51">
        <f t="shared" si="2"/>
        <v>0</v>
      </c>
      <c r="L43" s="51">
        <f t="shared" si="3"/>
        <v>0</v>
      </c>
      <c r="M43" s="52"/>
      <c r="N43" s="52"/>
      <c r="O43" s="51">
        <v>100000</v>
      </c>
      <c r="P43" s="53"/>
      <c r="Q43" s="54">
        <v>120000</v>
      </c>
      <c r="R43" s="53"/>
      <c r="S43" s="54">
        <v>150000</v>
      </c>
      <c r="T43" s="53"/>
      <c r="U43" s="55"/>
      <c r="V43" s="55"/>
      <c r="W43" s="55"/>
      <c r="X43" s="56">
        <f t="shared" si="4"/>
        <v>0</v>
      </c>
      <c r="Y43" s="56">
        <f t="shared" si="5"/>
        <v>0</v>
      </c>
      <c r="Z43" s="56">
        <f t="shared" si="6"/>
        <v>0</v>
      </c>
      <c r="AA43" s="66" t="s">
        <v>90</v>
      </c>
    </row>
    <row r="44" ht="16.5" spans="1:27">
      <c r="A44" s="46" t="s">
        <v>682</v>
      </c>
      <c r="B44" s="64" t="s">
        <v>960</v>
      </c>
      <c r="C44" s="48" t="s">
        <v>686</v>
      </c>
      <c r="D44" s="48"/>
      <c r="E44" s="48" t="s">
        <v>958</v>
      </c>
      <c r="F44" s="48"/>
      <c r="G44" s="49" t="s">
        <v>31</v>
      </c>
      <c r="H44" s="50"/>
      <c r="I44" s="51">
        <f t="shared" si="0"/>
        <v>0</v>
      </c>
      <c r="J44" s="51">
        <f t="shared" si="1"/>
        <v>0</v>
      </c>
      <c r="K44" s="51">
        <f t="shared" si="2"/>
        <v>0</v>
      </c>
      <c r="L44" s="51">
        <f t="shared" si="3"/>
        <v>0</v>
      </c>
      <c r="M44" s="52"/>
      <c r="N44" s="52"/>
      <c r="O44" s="51">
        <v>100000</v>
      </c>
      <c r="P44" s="53"/>
      <c r="Q44" s="54">
        <v>120000</v>
      </c>
      <c r="R44" s="53"/>
      <c r="S44" s="54">
        <v>150000</v>
      </c>
      <c r="T44" s="53"/>
      <c r="U44" s="55"/>
      <c r="V44" s="55"/>
      <c r="W44" s="55"/>
      <c r="X44" s="56">
        <f t="shared" si="4"/>
        <v>0</v>
      </c>
      <c r="Y44" s="56">
        <f t="shared" si="5"/>
        <v>0</v>
      </c>
      <c r="Z44" s="56">
        <f t="shared" si="6"/>
        <v>0</v>
      </c>
      <c r="AA44" s="66" t="s">
        <v>90</v>
      </c>
    </row>
    <row r="45" ht="57" spans="1:27">
      <c r="A45" s="49" t="s">
        <v>682</v>
      </c>
      <c r="B45" s="64" t="s">
        <v>960</v>
      </c>
      <c r="C45" s="48" t="s">
        <v>687</v>
      </c>
      <c r="D45" s="48"/>
      <c r="E45" s="48" t="s">
        <v>958</v>
      </c>
      <c r="F45" s="48"/>
      <c r="G45" s="49" t="s">
        <v>31</v>
      </c>
      <c r="H45" s="50"/>
      <c r="I45" s="51">
        <f t="shared" si="0"/>
        <v>0</v>
      </c>
      <c r="J45" s="51">
        <f t="shared" si="1"/>
        <v>0</v>
      </c>
      <c r="K45" s="51">
        <f t="shared" si="2"/>
        <v>0</v>
      </c>
      <c r="L45" s="51">
        <f t="shared" si="3"/>
        <v>0</v>
      </c>
      <c r="M45" s="52"/>
      <c r="N45" s="52" t="s">
        <v>688</v>
      </c>
      <c r="O45" s="51">
        <v>30000</v>
      </c>
      <c r="P45" s="53">
        <v>5</v>
      </c>
      <c r="Q45" s="54">
        <v>40000</v>
      </c>
      <c r="R45" s="53">
        <v>8</v>
      </c>
      <c r="S45" s="54">
        <v>50000</v>
      </c>
      <c r="T45" s="53"/>
      <c r="U45" s="55"/>
      <c r="V45" s="55"/>
      <c r="W45" s="55"/>
      <c r="X45" s="56">
        <f t="shared" si="4"/>
        <v>0</v>
      </c>
      <c r="Y45" s="56">
        <f t="shared" si="5"/>
        <v>0</v>
      </c>
      <c r="Z45" s="56">
        <f t="shared" si="6"/>
        <v>0</v>
      </c>
      <c r="AA45" s="66" t="s">
        <v>90</v>
      </c>
    </row>
    <row r="46" ht="16.5" spans="1:27">
      <c r="A46" s="46" t="s">
        <v>682</v>
      </c>
      <c r="B46" s="64" t="s">
        <v>960</v>
      </c>
      <c r="C46" s="48" t="s">
        <v>689</v>
      </c>
      <c r="D46" s="48"/>
      <c r="E46" s="48" t="s">
        <v>958</v>
      </c>
      <c r="F46" s="48"/>
      <c r="G46" s="49" t="s">
        <v>31</v>
      </c>
      <c r="H46" s="50"/>
      <c r="I46" s="51">
        <f t="shared" si="0"/>
        <v>0</v>
      </c>
      <c r="J46" s="51">
        <f t="shared" si="1"/>
        <v>0</v>
      </c>
      <c r="K46" s="51">
        <f t="shared" si="2"/>
        <v>0</v>
      </c>
      <c r="L46" s="51">
        <f t="shared" si="3"/>
        <v>0</v>
      </c>
      <c r="M46" s="52"/>
      <c r="N46" s="52"/>
      <c r="O46" s="51">
        <v>100000</v>
      </c>
      <c r="P46" s="53"/>
      <c r="Q46" s="54">
        <v>120000</v>
      </c>
      <c r="R46" s="53"/>
      <c r="S46" s="54">
        <v>200000</v>
      </c>
      <c r="T46" s="53"/>
      <c r="U46" s="55">
        <v>0</v>
      </c>
      <c r="V46" s="55">
        <v>0</v>
      </c>
      <c r="W46" s="55">
        <v>0</v>
      </c>
      <c r="X46" s="56">
        <f t="shared" si="4"/>
        <v>0</v>
      </c>
      <c r="Y46" s="56">
        <f t="shared" si="5"/>
        <v>0</v>
      </c>
      <c r="Z46" s="56">
        <f t="shared" si="6"/>
        <v>0</v>
      </c>
      <c r="AA46" s="66" t="s">
        <v>90</v>
      </c>
    </row>
    <row r="47" ht="16.5" spans="1:27">
      <c r="A47" s="46" t="s">
        <v>682</v>
      </c>
      <c r="B47" s="64" t="s">
        <v>960</v>
      </c>
      <c r="C47" s="48" t="s">
        <v>690</v>
      </c>
      <c r="D47" s="48"/>
      <c r="E47" s="48" t="s">
        <v>958</v>
      </c>
      <c r="F47" s="48"/>
      <c r="G47" s="49" t="s">
        <v>31</v>
      </c>
      <c r="H47" s="50"/>
      <c r="I47" s="51">
        <f t="shared" si="0"/>
        <v>0</v>
      </c>
      <c r="J47" s="51">
        <f t="shared" si="1"/>
        <v>0</v>
      </c>
      <c r="K47" s="51">
        <f t="shared" si="2"/>
        <v>0</v>
      </c>
      <c r="L47" s="51">
        <f t="shared" si="3"/>
        <v>0</v>
      </c>
      <c r="M47" s="52"/>
      <c r="N47" s="52"/>
      <c r="O47" s="51">
        <v>100000</v>
      </c>
      <c r="P47" s="53"/>
      <c r="Q47" s="54">
        <v>120000</v>
      </c>
      <c r="R47" s="53"/>
      <c r="S47" s="54">
        <v>150000</v>
      </c>
      <c r="T47" s="53"/>
      <c r="U47" s="55">
        <v>0</v>
      </c>
      <c r="V47" s="55">
        <v>0</v>
      </c>
      <c r="W47" s="55">
        <v>0</v>
      </c>
      <c r="X47" s="56">
        <f t="shared" si="4"/>
        <v>0</v>
      </c>
      <c r="Y47" s="56">
        <f t="shared" si="5"/>
        <v>0</v>
      </c>
      <c r="Z47" s="56">
        <f t="shared" si="6"/>
        <v>0</v>
      </c>
      <c r="AA47" s="66" t="s">
        <v>90</v>
      </c>
    </row>
    <row r="48" ht="16.5" spans="1:27">
      <c r="A48" s="48" t="s">
        <v>682</v>
      </c>
      <c r="B48" s="64" t="s">
        <v>960</v>
      </c>
      <c r="C48" s="48" t="s">
        <v>691</v>
      </c>
      <c r="D48" s="48"/>
      <c r="E48" s="48" t="s">
        <v>958</v>
      </c>
      <c r="F48" s="48"/>
      <c r="G48" s="49" t="str">
        <f>IF(P$1="&lt;=1000","必选","可选")</f>
        <v>可选</v>
      </c>
      <c r="H48" s="50"/>
      <c r="I48" s="51">
        <f t="shared" si="0"/>
        <v>0</v>
      </c>
      <c r="J48" s="51"/>
      <c r="K48" s="51"/>
      <c r="L48" s="51"/>
      <c r="M48" s="52"/>
      <c r="N48" s="52"/>
      <c r="O48" s="51">
        <v>100000</v>
      </c>
      <c r="P48" s="53"/>
      <c r="Q48" s="54">
        <v>120000</v>
      </c>
      <c r="R48" s="53"/>
      <c r="S48" s="54">
        <v>150000</v>
      </c>
      <c r="T48" s="53"/>
      <c r="U48" s="55">
        <v>1</v>
      </c>
      <c r="V48" s="55">
        <v>0</v>
      </c>
      <c r="W48" s="55">
        <v>0</v>
      </c>
      <c r="X48" s="56">
        <f t="shared" si="4"/>
        <v>0</v>
      </c>
      <c r="Y48" s="56">
        <f t="shared" si="5"/>
        <v>0</v>
      </c>
      <c r="Z48" s="56">
        <f t="shared" si="6"/>
        <v>0</v>
      </c>
      <c r="AA48" s="66" t="s">
        <v>90</v>
      </c>
    </row>
    <row r="49" ht="16.5" spans="1:27">
      <c r="A49" s="48" t="s">
        <v>647</v>
      </c>
      <c r="B49" s="64" t="s">
        <v>956</v>
      </c>
      <c r="C49" s="48" t="s">
        <v>285</v>
      </c>
      <c r="D49" s="48"/>
      <c r="E49" s="48" t="s">
        <v>30</v>
      </c>
      <c r="F49" s="48"/>
      <c r="G49" s="49" t="s">
        <v>31</v>
      </c>
      <c r="H49" s="67" t="s">
        <v>961</v>
      </c>
      <c r="I49" s="68">
        <f>SUM(I3:I48)</f>
        <v>0</v>
      </c>
      <c r="J49" s="68">
        <f t="shared" ref="J49:L49" si="7">SUM(J3:J47)</f>
        <v>0</v>
      </c>
      <c r="K49" s="68">
        <f t="shared" si="7"/>
        <v>0</v>
      </c>
      <c r="L49" s="68">
        <f t="shared" si="7"/>
        <v>0</v>
      </c>
      <c r="M49" s="52"/>
      <c r="N49" s="52"/>
      <c r="O49" s="51">
        <v>180000</v>
      </c>
      <c r="P49" s="69"/>
      <c r="Q49" s="54">
        <v>200000</v>
      </c>
      <c r="R49" s="69"/>
      <c r="S49" s="54">
        <v>300000</v>
      </c>
      <c r="T49" s="69"/>
      <c r="U49" s="55">
        <v>0</v>
      </c>
      <c r="V49" s="55">
        <v>1</v>
      </c>
      <c r="W49" s="55">
        <v>0</v>
      </c>
      <c r="X49" s="56">
        <f t="shared" si="4"/>
        <v>0</v>
      </c>
      <c r="Y49" s="56">
        <f t="shared" si="5"/>
        <v>0</v>
      </c>
      <c r="Z49" s="56">
        <f t="shared" si="6"/>
        <v>0</v>
      </c>
      <c r="AA49" s="70" t="s">
        <v>30</v>
      </c>
    </row>
    <row r="50" ht="20" customHeight="1" spans="1:27">
      <c r="A50" s="46" t="s">
        <v>692</v>
      </c>
      <c r="B50" s="71" t="s">
        <v>185</v>
      </c>
      <c r="C50" s="46" t="s">
        <v>694</v>
      </c>
      <c r="D50" s="46"/>
      <c r="E50" s="72" t="s">
        <v>185</v>
      </c>
      <c r="F50" s="52"/>
      <c r="G50" s="63"/>
      <c r="H50" s="73" t="s">
        <v>962</v>
      </c>
      <c r="I50" s="74"/>
      <c r="J50" s="75" t="e">
        <f>J49*#REF!</f>
        <v>#REF!</v>
      </c>
      <c r="K50" s="76"/>
      <c r="L50" s="74"/>
      <c r="M50" s="63"/>
      <c r="N50" s="52"/>
      <c r="O50" s="63"/>
      <c r="P50" s="63"/>
      <c r="Q50" s="63"/>
      <c r="R50" s="63"/>
      <c r="S50" s="63"/>
      <c r="T50" s="63"/>
      <c r="U50" s="63"/>
      <c r="V50" s="77"/>
      <c r="W50" s="27"/>
      <c r="X50" s="27"/>
      <c r="Y50" s="27"/>
      <c r="Z50" s="27"/>
      <c r="AA50" s="46" t="s">
        <v>185</v>
      </c>
    </row>
    <row r="51" ht="20" customHeight="1" spans="1:27">
      <c r="A51" s="46"/>
      <c r="B51" s="71"/>
      <c r="C51" s="46" t="s">
        <v>695</v>
      </c>
      <c r="D51" s="46"/>
      <c r="E51" s="72" t="s">
        <v>185</v>
      </c>
      <c r="F51" s="52"/>
      <c r="G51" s="63"/>
      <c r="H51" s="73" t="s">
        <v>14</v>
      </c>
      <c r="I51" s="74"/>
      <c r="J51" s="75">
        <f>SUM(L3:L47)</f>
        <v>0</v>
      </c>
      <c r="K51" s="76"/>
      <c r="L51" s="74"/>
      <c r="M51" s="63"/>
      <c r="N51" s="52"/>
      <c r="O51" s="63"/>
      <c r="P51" s="63"/>
      <c r="Q51" s="63"/>
      <c r="R51" s="63"/>
      <c r="S51" s="63"/>
      <c r="T51" s="63"/>
      <c r="U51" s="63"/>
      <c r="V51" s="77"/>
      <c r="W51" s="27"/>
      <c r="X51" s="27"/>
      <c r="Y51" s="27"/>
      <c r="Z51" s="27"/>
      <c r="AA51" s="46"/>
    </row>
    <row r="52" ht="20" customHeight="1" spans="1:27">
      <c r="A52" s="46"/>
      <c r="B52" s="71"/>
      <c r="C52" s="46" t="s">
        <v>696</v>
      </c>
      <c r="D52" s="46"/>
      <c r="E52" s="72" t="s">
        <v>185</v>
      </c>
      <c r="F52" s="52"/>
      <c r="G52" s="63"/>
      <c r="H52" s="73" t="s">
        <v>963</v>
      </c>
      <c r="I52" s="74"/>
      <c r="J52" s="75" t="e">
        <f>SUM(J50:J51)</f>
        <v>#REF!</v>
      </c>
      <c r="K52" s="76"/>
      <c r="L52" s="74"/>
      <c r="M52" s="63"/>
      <c r="N52" s="52"/>
      <c r="O52" s="63"/>
      <c r="P52" s="63"/>
      <c r="Q52" s="63"/>
      <c r="R52" s="63"/>
      <c r="S52" s="63"/>
      <c r="T52" s="63"/>
      <c r="U52" s="63"/>
      <c r="V52" s="77"/>
      <c r="W52" s="27"/>
      <c r="X52" s="27"/>
      <c r="Y52" s="27"/>
      <c r="Z52" s="27"/>
      <c r="AA52" s="46"/>
    </row>
    <row r="53" ht="20" customHeight="1" spans="1:27">
      <c r="A53" s="46"/>
      <c r="B53" s="71"/>
      <c r="C53" s="46" t="s">
        <v>697</v>
      </c>
      <c r="D53" s="46"/>
      <c r="E53" s="72" t="s">
        <v>185</v>
      </c>
      <c r="F53" s="52"/>
      <c r="G53" s="63"/>
      <c r="H53" s="73"/>
      <c r="I53" s="74"/>
      <c r="J53" s="75"/>
      <c r="K53" s="76"/>
      <c r="L53" s="74"/>
      <c r="M53" s="63"/>
      <c r="N53" s="52"/>
      <c r="O53" s="63"/>
      <c r="P53" s="63"/>
      <c r="Q53" s="63"/>
      <c r="R53" s="63"/>
      <c r="S53" s="63"/>
      <c r="T53" s="63"/>
      <c r="U53" s="63"/>
      <c r="V53" s="77"/>
      <c r="W53" s="27"/>
      <c r="X53" s="27"/>
      <c r="Y53" s="27"/>
      <c r="Z53" s="27"/>
      <c r="AA53" s="46"/>
    </row>
    <row r="54" ht="20" customHeight="1" spans="1:27">
      <c r="A54" s="46"/>
      <c r="B54" s="71"/>
      <c r="C54" s="46" t="s">
        <v>698</v>
      </c>
      <c r="D54" s="46"/>
      <c r="E54" s="72" t="s">
        <v>185</v>
      </c>
      <c r="F54" s="52"/>
      <c r="G54" s="63"/>
      <c r="H54" s="73"/>
      <c r="I54" s="74"/>
      <c r="J54" s="75"/>
      <c r="K54" s="76"/>
      <c r="L54" s="74"/>
      <c r="M54" s="63"/>
      <c r="N54" s="52"/>
      <c r="O54" s="63"/>
      <c r="P54" s="63"/>
      <c r="Q54" s="63"/>
      <c r="R54" s="63"/>
      <c r="S54" s="63"/>
      <c r="T54" s="63"/>
      <c r="U54" s="63"/>
      <c r="V54" s="77"/>
      <c r="W54" s="27"/>
      <c r="X54" s="27"/>
      <c r="Y54" s="27"/>
      <c r="Z54" s="27"/>
      <c r="AA54" s="46"/>
    </row>
    <row r="55" ht="20" customHeight="1" spans="1:27">
      <c r="A55" s="46"/>
      <c r="B55" s="71"/>
      <c r="C55" s="46" t="s">
        <v>699</v>
      </c>
      <c r="D55" s="46"/>
      <c r="E55" s="72" t="s">
        <v>185</v>
      </c>
      <c r="F55" s="52"/>
      <c r="G55" s="63"/>
      <c r="H55" s="73"/>
      <c r="I55" s="74"/>
      <c r="J55" s="75"/>
      <c r="K55" s="76"/>
      <c r="L55" s="74"/>
      <c r="M55" s="63"/>
      <c r="N55" s="52"/>
      <c r="O55" s="63"/>
      <c r="P55" s="63"/>
      <c r="Q55" s="63"/>
      <c r="R55" s="63"/>
      <c r="S55" s="63"/>
      <c r="T55" s="63"/>
      <c r="U55" s="63"/>
      <c r="V55" s="77"/>
      <c r="W55" s="27"/>
      <c r="X55" s="27"/>
      <c r="Y55" s="27"/>
      <c r="Z55" s="27"/>
      <c r="AA55" s="46"/>
    </row>
    <row r="56" ht="16.5" spans="1:27">
      <c r="A56" s="46"/>
      <c r="B56" s="71"/>
      <c r="C56" s="46" t="s">
        <v>700</v>
      </c>
      <c r="D56" s="46"/>
      <c r="E56" s="72" t="s">
        <v>185</v>
      </c>
      <c r="F56" s="27"/>
      <c r="G56" s="27"/>
      <c r="H56" s="27"/>
      <c r="I56" s="27"/>
      <c r="J56" s="27"/>
      <c r="K56" s="27"/>
      <c r="L56" s="27"/>
      <c r="M56" s="27"/>
      <c r="N56" s="27"/>
      <c r="O56" s="27"/>
      <c r="P56" s="27"/>
      <c r="Q56" s="27"/>
      <c r="R56" s="27"/>
      <c r="S56" s="27"/>
      <c r="T56" s="27"/>
      <c r="U56" s="27"/>
      <c r="V56" s="27"/>
      <c r="W56" s="27"/>
      <c r="X56" s="27"/>
      <c r="Y56" s="27"/>
      <c r="Z56" s="27"/>
      <c r="AA56" s="46"/>
    </row>
    <row r="57" ht="16.5" spans="1:27">
      <c r="A57" s="46"/>
      <c r="B57" s="71"/>
      <c r="C57" s="46" t="s">
        <v>701</v>
      </c>
      <c r="D57" s="46"/>
      <c r="E57" s="72" t="s">
        <v>185</v>
      </c>
      <c r="F57" s="27"/>
      <c r="G57" s="27"/>
      <c r="H57" s="27"/>
      <c r="I57" s="27"/>
      <c r="J57" s="27"/>
      <c r="K57" s="27"/>
      <c r="L57" s="27"/>
      <c r="M57" s="27"/>
      <c r="N57" s="27"/>
      <c r="O57" s="27"/>
      <c r="P57" s="27"/>
      <c r="Q57" s="27"/>
      <c r="R57" s="27"/>
      <c r="S57" s="27"/>
      <c r="T57" s="27"/>
      <c r="U57" s="27"/>
      <c r="V57" s="27"/>
      <c r="W57" s="27"/>
      <c r="X57" s="27"/>
      <c r="Y57" s="27"/>
      <c r="Z57" s="27"/>
      <c r="AA57" s="46"/>
    </row>
    <row r="58" ht="16.5" spans="1:27">
      <c r="A58" s="46"/>
      <c r="B58" s="71"/>
      <c r="C58" s="46" t="s">
        <v>702</v>
      </c>
      <c r="D58" s="46"/>
      <c r="E58" s="72" t="s">
        <v>185</v>
      </c>
      <c r="F58" s="27"/>
      <c r="G58" s="27"/>
      <c r="H58" s="27"/>
      <c r="I58" s="27"/>
      <c r="J58" s="27"/>
      <c r="K58" s="27"/>
      <c r="L58" s="27"/>
      <c r="M58" s="27"/>
      <c r="N58" s="27"/>
      <c r="O58" s="27"/>
      <c r="P58" s="27"/>
      <c r="Q58" s="27"/>
      <c r="R58" s="27"/>
      <c r="S58" s="27"/>
      <c r="T58" s="27"/>
      <c r="U58" s="27"/>
      <c r="V58" s="27"/>
      <c r="W58" s="27"/>
      <c r="X58" s="27"/>
      <c r="Y58" s="27"/>
      <c r="Z58" s="27"/>
      <c r="AA58" s="46"/>
    </row>
    <row r="59" ht="16.5" spans="1:27">
      <c r="A59" s="46"/>
      <c r="B59" s="71"/>
      <c r="C59" s="46" t="s">
        <v>703</v>
      </c>
      <c r="D59" s="46"/>
      <c r="E59" s="72" t="s">
        <v>185</v>
      </c>
      <c r="F59" s="27"/>
      <c r="G59" s="27"/>
      <c r="H59" s="27"/>
      <c r="I59" s="27"/>
      <c r="J59" s="27"/>
      <c r="K59" s="27"/>
      <c r="L59" s="27"/>
      <c r="M59" s="27"/>
      <c r="N59" s="27"/>
      <c r="O59" s="27"/>
      <c r="P59" s="27"/>
      <c r="Q59" s="27"/>
      <c r="R59" s="27"/>
      <c r="S59" s="27"/>
      <c r="T59" s="27"/>
      <c r="U59" s="27"/>
      <c r="V59" s="27"/>
      <c r="W59" s="27"/>
      <c r="X59" s="27"/>
      <c r="Y59" s="27"/>
      <c r="Z59" s="27"/>
      <c r="AA59" s="46"/>
    </row>
    <row r="60" ht="16.5" spans="1:27">
      <c r="A60" s="46"/>
      <c r="B60" s="71"/>
      <c r="C60" s="46" t="s">
        <v>704</v>
      </c>
      <c r="D60" s="46"/>
      <c r="E60" s="72" t="s">
        <v>185</v>
      </c>
      <c r="F60" s="27"/>
      <c r="G60" s="27"/>
      <c r="H60" s="27"/>
      <c r="I60" s="27"/>
      <c r="J60" s="27"/>
      <c r="K60" s="27"/>
      <c r="L60" s="27"/>
      <c r="M60" s="27"/>
      <c r="N60" s="27"/>
      <c r="O60" s="27"/>
      <c r="P60" s="27"/>
      <c r="Q60" s="27"/>
      <c r="R60" s="27"/>
      <c r="S60" s="27"/>
      <c r="T60" s="27"/>
      <c r="U60" s="27"/>
      <c r="V60" s="27"/>
      <c r="W60" s="27"/>
      <c r="X60" s="27"/>
      <c r="Y60" s="27"/>
      <c r="Z60" s="27"/>
      <c r="AA60" s="46"/>
    </row>
    <row r="61" ht="16.5" spans="1:27">
      <c r="A61" s="46"/>
      <c r="B61" s="71"/>
      <c r="C61" s="46" t="s">
        <v>705</v>
      </c>
      <c r="D61" s="46"/>
      <c r="E61" s="72" t="s">
        <v>185</v>
      </c>
      <c r="F61" s="27"/>
      <c r="G61" s="27"/>
      <c r="H61" s="27"/>
      <c r="I61" s="27"/>
      <c r="J61" s="27"/>
      <c r="K61" s="27"/>
      <c r="L61" s="27"/>
      <c r="M61" s="27"/>
      <c r="N61" s="27"/>
      <c r="O61" s="27"/>
      <c r="P61" s="27"/>
      <c r="Q61" s="27"/>
      <c r="R61" s="27"/>
      <c r="S61" s="27"/>
      <c r="T61" s="27"/>
      <c r="U61" s="27"/>
      <c r="V61" s="27"/>
      <c r="W61" s="27"/>
      <c r="X61" s="27"/>
      <c r="Y61" s="27"/>
      <c r="Z61" s="27"/>
      <c r="AA61" s="46"/>
    </row>
    <row r="62" ht="16.5" spans="1:27">
      <c r="A62" s="46"/>
      <c r="B62" s="71"/>
      <c r="C62" s="46" t="s">
        <v>706</v>
      </c>
      <c r="D62" s="46"/>
      <c r="E62" s="72" t="s">
        <v>185</v>
      </c>
      <c r="F62" s="27"/>
      <c r="G62" s="27"/>
      <c r="H62" s="27"/>
      <c r="I62" s="27"/>
      <c r="J62" s="27"/>
      <c r="K62" s="27"/>
      <c r="L62" s="27"/>
      <c r="M62" s="27"/>
      <c r="N62" s="27"/>
      <c r="O62" s="27"/>
      <c r="P62" s="27"/>
      <c r="Q62" s="27"/>
      <c r="R62" s="27"/>
      <c r="S62" s="27"/>
      <c r="T62" s="27"/>
      <c r="U62" s="27"/>
      <c r="V62" s="27"/>
      <c r="W62" s="27"/>
      <c r="X62" s="27"/>
      <c r="Y62" s="27"/>
      <c r="Z62" s="27"/>
      <c r="AA62" s="46"/>
    </row>
    <row r="63" ht="16.5" spans="1:27">
      <c r="A63" s="46"/>
      <c r="B63" s="71"/>
      <c r="C63" s="46" t="s">
        <v>707</v>
      </c>
      <c r="D63" s="46"/>
      <c r="E63" s="72" t="s">
        <v>185</v>
      </c>
      <c r="F63" s="27"/>
      <c r="G63" s="27"/>
      <c r="H63" s="27"/>
      <c r="I63" s="27"/>
      <c r="J63" s="27"/>
      <c r="K63" s="27"/>
      <c r="L63" s="27"/>
      <c r="M63" s="27"/>
      <c r="N63" s="27"/>
      <c r="O63" s="27"/>
      <c r="P63" s="27"/>
      <c r="Q63" s="27"/>
      <c r="R63" s="27"/>
      <c r="S63" s="27"/>
      <c r="T63" s="27"/>
      <c r="U63" s="27"/>
      <c r="V63" s="27"/>
      <c r="W63" s="27"/>
      <c r="X63" s="27"/>
      <c r="Y63" s="27"/>
      <c r="Z63" s="27"/>
      <c r="AA63" s="46"/>
    </row>
    <row r="64" ht="16.5" spans="1:27">
      <c r="A64" s="46"/>
      <c r="B64" s="71"/>
      <c r="C64" s="46" t="s">
        <v>708</v>
      </c>
      <c r="D64" s="46"/>
      <c r="E64" s="72" t="s">
        <v>185</v>
      </c>
      <c r="F64" s="27"/>
      <c r="G64" s="27"/>
      <c r="H64" s="27"/>
      <c r="I64" s="27"/>
      <c r="J64" s="27"/>
      <c r="K64" s="27"/>
      <c r="L64" s="27"/>
      <c r="M64" s="27"/>
      <c r="N64" s="27"/>
      <c r="O64" s="27"/>
      <c r="P64" s="27"/>
      <c r="Q64" s="27"/>
      <c r="R64" s="27"/>
      <c r="S64" s="27"/>
      <c r="T64" s="27"/>
      <c r="U64" s="27"/>
      <c r="V64" s="27"/>
      <c r="W64" s="27"/>
      <c r="X64" s="27"/>
      <c r="Y64" s="27"/>
      <c r="Z64" s="27"/>
      <c r="AA64" s="46"/>
    </row>
    <row r="65" ht="16.5" spans="1:27">
      <c r="A65" s="46"/>
      <c r="B65" s="71"/>
      <c r="C65" s="46" t="s">
        <v>709</v>
      </c>
      <c r="D65" s="46"/>
      <c r="E65" s="72" t="s">
        <v>185</v>
      </c>
      <c r="F65" s="27"/>
      <c r="G65" s="27"/>
      <c r="H65" s="27"/>
      <c r="I65" s="27"/>
      <c r="J65" s="27"/>
      <c r="K65" s="27"/>
      <c r="L65" s="27"/>
      <c r="M65" s="27"/>
      <c r="N65" s="27"/>
      <c r="O65" s="27"/>
      <c r="P65" s="27"/>
      <c r="Q65" s="27"/>
      <c r="R65" s="27"/>
      <c r="S65" s="27"/>
      <c r="T65" s="27"/>
      <c r="U65" s="27"/>
      <c r="V65" s="27"/>
      <c r="W65" s="27"/>
      <c r="X65" s="27"/>
      <c r="Y65" s="27"/>
      <c r="Z65" s="27"/>
      <c r="AA65" s="46"/>
    </row>
    <row r="66" ht="16.5" spans="1:27">
      <c r="A66" s="46"/>
      <c r="B66" s="71"/>
      <c r="C66" s="46" t="s">
        <v>710</v>
      </c>
      <c r="D66" s="46"/>
      <c r="E66" s="72" t="s">
        <v>185</v>
      </c>
      <c r="F66" s="27"/>
      <c r="G66" s="27"/>
      <c r="H66" s="27"/>
      <c r="I66" s="27"/>
      <c r="J66" s="27"/>
      <c r="K66" s="27"/>
      <c r="L66" s="27"/>
      <c r="M66" s="27"/>
      <c r="N66" s="27"/>
      <c r="O66" s="27"/>
      <c r="P66" s="27"/>
      <c r="Q66" s="27"/>
      <c r="R66" s="27"/>
      <c r="S66" s="27"/>
      <c r="T66" s="27"/>
      <c r="U66" s="27"/>
      <c r="V66" s="27"/>
      <c r="W66" s="27"/>
      <c r="X66" s="27"/>
      <c r="Y66" s="27"/>
      <c r="Z66" s="27"/>
      <c r="AA66" s="46"/>
    </row>
    <row r="67" ht="16.5" spans="1:27">
      <c r="A67" s="46"/>
      <c r="B67" s="71"/>
      <c r="C67" s="46" t="s">
        <v>711</v>
      </c>
      <c r="D67" s="46"/>
      <c r="E67" s="72" t="s">
        <v>185</v>
      </c>
      <c r="F67" s="27"/>
      <c r="G67" s="27"/>
      <c r="H67" s="27"/>
      <c r="I67" s="27"/>
      <c r="J67" s="27"/>
      <c r="K67" s="27"/>
      <c r="L67" s="27"/>
      <c r="M67" s="27"/>
      <c r="N67" s="27"/>
      <c r="O67" s="27"/>
      <c r="P67" s="27"/>
      <c r="Q67" s="27"/>
      <c r="R67" s="27"/>
      <c r="S67" s="27"/>
      <c r="T67" s="27"/>
      <c r="U67" s="27"/>
      <c r="V67" s="27"/>
      <c r="W67" s="27"/>
      <c r="X67" s="27"/>
      <c r="Y67" s="27"/>
      <c r="Z67" s="27"/>
      <c r="AA67" s="46"/>
    </row>
    <row r="68" ht="16.5" spans="1:27">
      <c r="A68" s="46"/>
      <c r="B68" s="71"/>
      <c r="C68" s="46" t="s">
        <v>712</v>
      </c>
      <c r="D68" s="46"/>
      <c r="E68" s="72" t="s">
        <v>185</v>
      </c>
      <c r="F68" s="27"/>
      <c r="G68" s="27"/>
      <c r="H68" s="27"/>
      <c r="I68" s="27"/>
      <c r="J68" s="27"/>
      <c r="K68" s="27"/>
      <c r="L68" s="27"/>
      <c r="M68" s="27"/>
      <c r="N68" s="27"/>
      <c r="O68" s="27"/>
      <c r="P68" s="27"/>
      <c r="Q68" s="27"/>
      <c r="R68" s="27"/>
      <c r="S68" s="27"/>
      <c r="T68" s="27"/>
      <c r="U68" s="27"/>
      <c r="V68" s="27"/>
      <c r="W68" s="27"/>
      <c r="X68" s="27"/>
      <c r="Y68" s="27"/>
      <c r="Z68" s="27"/>
      <c r="AA68" s="46"/>
    </row>
    <row r="69" ht="16.5" spans="1:27">
      <c r="A69" s="46"/>
      <c r="B69" s="71"/>
      <c r="C69" s="46" t="s">
        <v>713</v>
      </c>
      <c r="D69" s="46"/>
      <c r="E69" s="72" t="s">
        <v>185</v>
      </c>
      <c r="F69" s="27"/>
      <c r="G69" s="27"/>
      <c r="H69" s="27"/>
      <c r="I69" s="27"/>
      <c r="J69" s="27"/>
      <c r="K69" s="27"/>
      <c r="L69" s="27"/>
      <c r="M69" s="27"/>
      <c r="N69" s="27"/>
      <c r="O69" s="27"/>
      <c r="P69" s="27"/>
      <c r="Q69" s="27"/>
      <c r="R69" s="27"/>
      <c r="S69" s="27"/>
      <c r="T69" s="27"/>
      <c r="U69" s="27"/>
      <c r="V69" s="27"/>
      <c r="W69" s="27"/>
      <c r="X69" s="27"/>
      <c r="Y69" s="27"/>
      <c r="Z69" s="27"/>
      <c r="AA69" s="46"/>
    </row>
    <row r="70" ht="16.5" spans="1:27">
      <c r="A70" s="46"/>
      <c r="B70" s="71"/>
      <c r="C70" s="46" t="s">
        <v>714</v>
      </c>
      <c r="D70" s="46"/>
      <c r="E70" s="72" t="s">
        <v>185</v>
      </c>
      <c r="F70" s="27"/>
      <c r="G70" s="27"/>
      <c r="H70" s="27"/>
      <c r="I70" s="27"/>
      <c r="J70" s="27"/>
      <c r="K70" s="27"/>
      <c r="L70" s="27"/>
      <c r="M70" s="27"/>
      <c r="N70" s="27"/>
      <c r="O70" s="27"/>
      <c r="P70" s="27"/>
      <c r="Q70" s="27"/>
      <c r="R70" s="27"/>
      <c r="S70" s="27"/>
      <c r="T70" s="27"/>
      <c r="U70" s="27"/>
      <c r="V70" s="27"/>
      <c r="W70" s="27"/>
      <c r="X70" s="27"/>
      <c r="Y70" s="27"/>
      <c r="Z70" s="27"/>
      <c r="AA70" s="46"/>
    </row>
    <row r="71" ht="16.5" spans="1:27">
      <c r="A71" s="46"/>
      <c r="B71" s="71"/>
      <c r="C71" s="46" t="s">
        <v>715</v>
      </c>
      <c r="D71" s="46"/>
      <c r="E71" s="72" t="s">
        <v>185</v>
      </c>
      <c r="F71" s="27"/>
      <c r="G71" s="27"/>
      <c r="H71" s="27"/>
      <c r="I71" s="27"/>
      <c r="J71" s="27"/>
      <c r="K71" s="27"/>
      <c r="L71" s="27"/>
      <c r="M71" s="27"/>
      <c r="N71" s="27"/>
      <c r="O71" s="27"/>
      <c r="P71" s="27"/>
      <c r="Q71" s="27"/>
      <c r="R71" s="27"/>
      <c r="S71" s="27"/>
      <c r="T71" s="27"/>
      <c r="U71" s="27"/>
      <c r="V71" s="27"/>
      <c r="W71" s="27"/>
      <c r="X71" s="27"/>
      <c r="Y71" s="27"/>
      <c r="Z71" s="27"/>
      <c r="AA71" s="46"/>
    </row>
    <row r="72" ht="16.5" spans="1:27">
      <c r="A72" s="46"/>
      <c r="B72" s="71"/>
      <c r="C72" s="46" t="s">
        <v>716</v>
      </c>
      <c r="D72" s="46"/>
      <c r="E72" s="72" t="s">
        <v>185</v>
      </c>
      <c r="F72" s="27"/>
      <c r="G72" s="27"/>
      <c r="H72" s="27"/>
      <c r="I72" s="27"/>
      <c r="J72" s="27"/>
      <c r="K72" s="27"/>
      <c r="L72" s="27"/>
      <c r="M72" s="27"/>
      <c r="N72" s="27"/>
      <c r="O72" s="27"/>
      <c r="P72" s="27"/>
      <c r="Q72" s="27"/>
      <c r="R72" s="27"/>
      <c r="S72" s="27"/>
      <c r="T72" s="27"/>
      <c r="U72" s="27"/>
      <c r="V72" s="27"/>
      <c r="W72" s="27"/>
      <c r="X72" s="27"/>
      <c r="Y72" s="27"/>
      <c r="Z72" s="27"/>
      <c r="AA72" s="46"/>
    </row>
    <row r="73" ht="16.5" spans="1:27">
      <c r="A73" s="46"/>
      <c r="B73" s="71"/>
      <c r="C73" s="46" t="s">
        <v>717</v>
      </c>
      <c r="D73" s="46"/>
      <c r="E73" s="72" t="s">
        <v>185</v>
      </c>
      <c r="F73" s="27"/>
      <c r="G73" s="27"/>
      <c r="H73" s="27"/>
      <c r="I73" s="27"/>
      <c r="J73" s="27"/>
      <c r="K73" s="27"/>
      <c r="L73" s="27"/>
      <c r="M73" s="27"/>
      <c r="N73" s="27"/>
      <c r="O73" s="27"/>
      <c r="P73" s="27"/>
      <c r="Q73" s="27"/>
      <c r="R73" s="27"/>
      <c r="S73" s="27"/>
      <c r="T73" s="27"/>
      <c r="U73" s="27"/>
      <c r="V73" s="27"/>
      <c r="W73" s="27"/>
      <c r="X73" s="27"/>
      <c r="Y73" s="27"/>
      <c r="Z73" s="27"/>
      <c r="AA73" s="46"/>
    </row>
    <row r="74" ht="16.5" spans="1:27">
      <c r="A74" s="46" t="s">
        <v>718</v>
      </c>
      <c r="B74" s="71" t="s">
        <v>185</v>
      </c>
      <c r="C74" s="46" t="s">
        <v>720</v>
      </c>
      <c r="D74" s="46"/>
      <c r="E74" s="71" t="s">
        <v>185</v>
      </c>
      <c r="F74" s="27"/>
      <c r="G74" s="27"/>
      <c r="H74" s="27"/>
      <c r="I74" s="27"/>
      <c r="J74" s="27"/>
      <c r="K74" s="27"/>
      <c r="L74" s="27"/>
      <c r="M74" s="27"/>
      <c r="N74" s="27"/>
      <c r="O74" s="27"/>
      <c r="P74" s="27"/>
      <c r="Q74" s="27"/>
      <c r="R74" s="27"/>
      <c r="S74" s="27"/>
      <c r="T74" s="27"/>
      <c r="U74" s="27"/>
      <c r="V74" s="27"/>
      <c r="W74" s="27"/>
      <c r="X74" s="27"/>
      <c r="Y74" s="27"/>
      <c r="Z74" s="27"/>
      <c r="AA74" s="46" t="s">
        <v>185</v>
      </c>
    </row>
    <row r="75" ht="16.5" spans="1:27">
      <c r="A75" s="46"/>
      <c r="B75" s="71"/>
      <c r="C75" s="46" t="s">
        <v>721</v>
      </c>
      <c r="D75" s="46"/>
      <c r="E75" s="71" t="s">
        <v>185</v>
      </c>
      <c r="F75" s="27"/>
      <c r="G75" s="27"/>
      <c r="H75" s="27"/>
      <c r="I75" s="27"/>
      <c r="J75" s="27"/>
      <c r="K75" s="27"/>
      <c r="L75" s="27"/>
      <c r="M75" s="27"/>
      <c r="N75" s="27"/>
      <c r="O75" s="27"/>
      <c r="P75" s="27"/>
      <c r="Q75" s="27"/>
      <c r="R75" s="27"/>
      <c r="S75" s="27"/>
      <c r="T75" s="27"/>
      <c r="U75" s="27"/>
      <c r="V75" s="27"/>
      <c r="W75" s="27"/>
      <c r="X75" s="27"/>
      <c r="Y75" s="27"/>
      <c r="Z75" s="27"/>
      <c r="AA75" s="46" t="s">
        <v>185</v>
      </c>
    </row>
    <row r="76" ht="16.5" spans="1:27">
      <c r="A76" s="46"/>
      <c r="B76" s="71"/>
      <c r="C76" s="46" t="s">
        <v>722</v>
      </c>
      <c r="D76" s="46"/>
      <c r="E76" s="71" t="s">
        <v>185</v>
      </c>
      <c r="F76" s="27"/>
      <c r="G76" s="27"/>
      <c r="H76" s="27"/>
      <c r="I76" s="27"/>
      <c r="J76" s="27"/>
      <c r="K76" s="27"/>
      <c r="L76" s="27"/>
      <c r="M76" s="27"/>
      <c r="N76" s="27"/>
      <c r="O76" s="27"/>
      <c r="P76" s="27"/>
      <c r="Q76" s="27"/>
      <c r="R76" s="27"/>
      <c r="S76" s="27"/>
      <c r="T76" s="27"/>
      <c r="U76" s="27"/>
      <c r="V76" s="27"/>
      <c r="W76" s="27"/>
      <c r="X76" s="27"/>
      <c r="Y76" s="27"/>
      <c r="Z76" s="27"/>
      <c r="AA76" s="46" t="s">
        <v>185</v>
      </c>
    </row>
    <row r="77" ht="16.5" spans="1:27">
      <c r="A77" s="46"/>
      <c r="B77" s="71"/>
      <c r="C77" s="46" t="s">
        <v>723</v>
      </c>
      <c r="D77" s="46"/>
      <c r="E77" s="71" t="s">
        <v>185</v>
      </c>
      <c r="F77" s="27"/>
      <c r="G77" s="27"/>
      <c r="H77" s="27"/>
      <c r="I77" s="27"/>
      <c r="J77" s="27"/>
      <c r="K77" s="27"/>
      <c r="L77" s="27"/>
      <c r="M77" s="27"/>
      <c r="N77" s="27"/>
      <c r="O77" s="27"/>
      <c r="P77" s="27"/>
      <c r="Q77" s="27"/>
      <c r="R77" s="27"/>
      <c r="S77" s="27"/>
      <c r="T77" s="27"/>
      <c r="U77" s="27"/>
      <c r="V77" s="27"/>
      <c r="W77" s="27"/>
      <c r="X77" s="27"/>
      <c r="Y77" s="27"/>
      <c r="Z77" s="27"/>
      <c r="AA77" s="46" t="s">
        <v>185</v>
      </c>
    </row>
    <row r="78" ht="16.5" spans="1:27">
      <c r="A78" s="46"/>
      <c r="B78" s="71"/>
      <c r="C78" s="46" t="s">
        <v>724</v>
      </c>
      <c r="D78" s="46"/>
      <c r="E78" s="71" t="s">
        <v>185</v>
      </c>
      <c r="F78" s="27"/>
      <c r="G78" s="27"/>
      <c r="H78" s="27"/>
      <c r="I78" s="27"/>
      <c r="J78" s="27"/>
      <c r="K78" s="27"/>
      <c r="L78" s="27"/>
      <c r="M78" s="27"/>
      <c r="N78" s="27"/>
      <c r="O78" s="27"/>
      <c r="P78" s="27"/>
      <c r="Q78" s="27"/>
      <c r="R78" s="27"/>
      <c r="S78" s="27"/>
      <c r="T78" s="27"/>
      <c r="U78" s="27"/>
      <c r="V78" s="27"/>
      <c r="W78" s="27"/>
      <c r="X78" s="27"/>
      <c r="Y78" s="27"/>
      <c r="Z78" s="27"/>
      <c r="AA78" s="46" t="s">
        <v>185</v>
      </c>
    </row>
    <row r="79" ht="16.5" spans="1:27">
      <c r="A79" s="46"/>
      <c r="B79" s="71"/>
      <c r="C79" s="46" t="s">
        <v>725</v>
      </c>
      <c r="D79" s="46"/>
      <c r="E79" s="71" t="s">
        <v>185</v>
      </c>
      <c r="F79" s="27"/>
      <c r="G79" s="27"/>
      <c r="H79" s="27"/>
      <c r="I79" s="27"/>
      <c r="J79" s="27"/>
      <c r="K79" s="27"/>
      <c r="L79" s="27"/>
      <c r="M79" s="27"/>
      <c r="N79" s="27"/>
      <c r="O79" s="27"/>
      <c r="P79" s="27"/>
      <c r="Q79" s="27"/>
      <c r="R79" s="27"/>
      <c r="S79" s="27"/>
      <c r="T79" s="27"/>
      <c r="U79" s="27"/>
      <c r="V79" s="27"/>
      <c r="W79" s="27"/>
      <c r="X79" s="27"/>
      <c r="Y79" s="27"/>
      <c r="Z79" s="27"/>
      <c r="AA79" s="46" t="s">
        <v>185</v>
      </c>
    </row>
    <row r="80" ht="16.5" spans="1:27">
      <c r="A80" s="46"/>
      <c r="B80" s="71"/>
      <c r="C80" s="46" t="s">
        <v>726</v>
      </c>
      <c r="D80" s="46"/>
      <c r="E80" s="71" t="s">
        <v>185</v>
      </c>
      <c r="F80" s="27"/>
      <c r="G80" s="27"/>
      <c r="H80" s="27"/>
      <c r="I80" s="27"/>
      <c r="J80" s="27"/>
      <c r="K80" s="27"/>
      <c r="L80" s="27"/>
      <c r="M80" s="27"/>
      <c r="N80" s="27"/>
      <c r="O80" s="27"/>
      <c r="P80" s="27"/>
      <c r="Q80" s="27"/>
      <c r="R80" s="27"/>
      <c r="S80" s="27"/>
      <c r="T80" s="27"/>
      <c r="U80" s="27"/>
      <c r="V80" s="27"/>
      <c r="W80" s="27"/>
      <c r="X80" s="27"/>
      <c r="Y80" s="27"/>
      <c r="Z80" s="27"/>
      <c r="AA80" s="46" t="s">
        <v>185</v>
      </c>
    </row>
    <row r="81" ht="16.5" spans="1:27">
      <c r="A81" s="46"/>
      <c r="B81" s="71"/>
      <c r="C81" s="46" t="s">
        <v>727</v>
      </c>
      <c r="D81" s="46"/>
      <c r="E81" s="71" t="s">
        <v>185</v>
      </c>
      <c r="F81" s="27"/>
      <c r="G81" s="27"/>
      <c r="H81" s="27"/>
      <c r="I81" s="27"/>
      <c r="J81" s="27"/>
      <c r="K81" s="27"/>
      <c r="L81" s="27"/>
      <c r="M81" s="27"/>
      <c r="N81" s="27"/>
      <c r="O81" s="27"/>
      <c r="P81" s="27"/>
      <c r="Q81" s="27"/>
      <c r="R81" s="27"/>
      <c r="S81" s="27"/>
      <c r="T81" s="27"/>
      <c r="U81" s="27"/>
      <c r="V81" s="27"/>
      <c r="W81" s="27"/>
      <c r="X81" s="27"/>
      <c r="Y81" s="27"/>
      <c r="Z81" s="27"/>
      <c r="AA81" s="46" t="s">
        <v>185</v>
      </c>
    </row>
    <row r="82" ht="16.5" spans="1:27">
      <c r="A82" s="46"/>
      <c r="B82" s="71"/>
      <c r="C82" s="46" t="s">
        <v>728</v>
      </c>
      <c r="D82" s="46"/>
      <c r="E82" s="71" t="s">
        <v>185</v>
      </c>
      <c r="F82" s="27"/>
      <c r="G82" s="27"/>
      <c r="H82" s="27"/>
      <c r="I82" s="27"/>
      <c r="J82" s="27"/>
      <c r="K82" s="27"/>
      <c r="L82" s="27"/>
      <c r="M82" s="27"/>
      <c r="N82" s="27"/>
      <c r="O82" s="27"/>
      <c r="P82" s="27"/>
      <c r="Q82" s="27"/>
      <c r="R82" s="27"/>
      <c r="S82" s="27"/>
      <c r="T82" s="27"/>
      <c r="U82" s="27"/>
      <c r="V82" s="27"/>
      <c r="W82" s="27"/>
      <c r="X82" s="27"/>
      <c r="Y82" s="27"/>
      <c r="Z82" s="27"/>
      <c r="AA82" s="46" t="s">
        <v>185</v>
      </c>
    </row>
    <row r="83" ht="16.5" spans="1:27">
      <c r="A83" s="46"/>
      <c r="B83" s="71"/>
      <c r="C83" s="46" t="s">
        <v>729</v>
      </c>
      <c r="D83" s="46"/>
      <c r="E83" s="71" t="s">
        <v>185</v>
      </c>
      <c r="F83" s="27"/>
      <c r="G83" s="27"/>
      <c r="H83" s="27"/>
      <c r="I83" s="27"/>
      <c r="J83" s="27"/>
      <c r="K83" s="27"/>
      <c r="L83" s="27"/>
      <c r="M83" s="27"/>
      <c r="N83" s="27"/>
      <c r="O83" s="27"/>
      <c r="P83" s="27"/>
      <c r="Q83" s="27"/>
      <c r="R83" s="27"/>
      <c r="S83" s="27"/>
      <c r="T83" s="27"/>
      <c r="U83" s="27"/>
      <c r="V83" s="27"/>
      <c r="W83" s="27"/>
      <c r="X83" s="27"/>
      <c r="Y83" s="27"/>
      <c r="Z83" s="27"/>
      <c r="AA83" s="46" t="s">
        <v>185</v>
      </c>
    </row>
    <row r="84" ht="16.5" spans="1:27">
      <c r="A84" s="46"/>
      <c r="B84" s="71"/>
      <c r="C84" s="46" t="s">
        <v>730</v>
      </c>
      <c r="D84" s="46"/>
      <c r="E84" s="71" t="s">
        <v>185</v>
      </c>
      <c r="F84" s="27"/>
      <c r="G84" s="27"/>
      <c r="H84" s="27"/>
      <c r="I84" s="27"/>
      <c r="J84" s="27"/>
      <c r="K84" s="27"/>
      <c r="L84" s="27"/>
      <c r="M84" s="27"/>
      <c r="N84" s="27"/>
      <c r="O84" s="27"/>
      <c r="P84" s="27"/>
      <c r="Q84" s="27"/>
      <c r="R84" s="27"/>
      <c r="S84" s="27"/>
      <c r="T84" s="27"/>
      <c r="U84" s="27"/>
      <c r="V84" s="27"/>
      <c r="W84" s="27"/>
      <c r="X84" s="27"/>
      <c r="Y84" s="27"/>
      <c r="Z84" s="27"/>
      <c r="AA84" s="46" t="s">
        <v>185</v>
      </c>
    </row>
    <row r="85" ht="16.5" spans="1:27">
      <c r="A85" s="46"/>
      <c r="B85" s="71"/>
      <c r="C85" s="46" t="s">
        <v>713</v>
      </c>
      <c r="D85" s="46"/>
      <c r="E85" s="71" t="s">
        <v>185</v>
      </c>
      <c r="F85" s="27"/>
      <c r="G85" s="27"/>
      <c r="H85" s="27"/>
      <c r="I85" s="27"/>
      <c r="J85" s="27"/>
      <c r="K85" s="27"/>
      <c r="L85" s="27"/>
      <c r="M85" s="27"/>
      <c r="N85" s="27"/>
      <c r="O85" s="27"/>
      <c r="P85" s="27"/>
      <c r="Q85" s="27"/>
      <c r="R85" s="27"/>
      <c r="S85" s="27"/>
      <c r="T85" s="27"/>
      <c r="U85" s="27"/>
      <c r="V85" s="27"/>
      <c r="W85" s="27"/>
      <c r="X85" s="27"/>
      <c r="Y85" s="27"/>
      <c r="Z85" s="27"/>
      <c r="AA85" s="46" t="s">
        <v>185</v>
      </c>
    </row>
    <row r="86" ht="16.5" spans="1:27">
      <c r="A86" s="46"/>
      <c r="B86" s="71"/>
      <c r="C86" s="46" t="s">
        <v>731</v>
      </c>
      <c r="D86" s="46"/>
      <c r="E86" s="71" t="s">
        <v>185</v>
      </c>
      <c r="F86" s="27"/>
      <c r="G86" s="27"/>
      <c r="H86" s="27"/>
      <c r="I86" s="27"/>
      <c r="J86" s="27"/>
      <c r="K86" s="27"/>
      <c r="L86" s="27"/>
      <c r="M86" s="27"/>
      <c r="N86" s="27"/>
      <c r="O86" s="27"/>
      <c r="P86" s="27"/>
      <c r="Q86" s="27"/>
      <c r="R86" s="27"/>
      <c r="S86" s="27"/>
      <c r="T86" s="27"/>
      <c r="U86" s="27"/>
      <c r="V86" s="27"/>
      <c r="W86" s="27"/>
      <c r="X86" s="27"/>
      <c r="Y86" s="27"/>
      <c r="Z86" s="27"/>
      <c r="AA86" s="46" t="s">
        <v>185</v>
      </c>
    </row>
    <row r="87" ht="16.5" spans="1:27">
      <c r="A87" s="46"/>
      <c r="B87" s="71"/>
      <c r="C87" s="46" t="s">
        <v>732</v>
      </c>
      <c r="D87" s="46"/>
      <c r="E87" s="71" t="s">
        <v>185</v>
      </c>
      <c r="F87" s="27"/>
      <c r="G87" s="27"/>
      <c r="H87" s="27"/>
      <c r="I87" s="27"/>
      <c r="J87" s="27"/>
      <c r="K87" s="27"/>
      <c r="L87" s="27"/>
      <c r="M87" s="27"/>
      <c r="N87" s="27"/>
      <c r="O87" s="27"/>
      <c r="P87" s="27"/>
      <c r="Q87" s="27"/>
      <c r="R87" s="27"/>
      <c r="S87" s="27"/>
      <c r="T87" s="27"/>
      <c r="U87" s="27"/>
      <c r="V87" s="27"/>
      <c r="W87" s="27"/>
      <c r="X87" s="27"/>
      <c r="Y87" s="27"/>
      <c r="Z87" s="27"/>
      <c r="AA87" s="46" t="s">
        <v>185</v>
      </c>
    </row>
    <row r="88" ht="16.5" spans="1:27">
      <c r="A88" s="46"/>
      <c r="B88" s="71"/>
      <c r="C88" s="46" t="s">
        <v>733</v>
      </c>
      <c r="D88" s="46"/>
      <c r="E88" s="71" t="s">
        <v>185</v>
      </c>
      <c r="F88" s="27"/>
      <c r="G88" s="27"/>
      <c r="H88" s="27"/>
      <c r="I88" s="27"/>
      <c r="J88" s="27"/>
      <c r="K88" s="27"/>
      <c r="L88" s="27"/>
      <c r="M88" s="27"/>
      <c r="N88" s="27"/>
      <c r="O88" s="27"/>
      <c r="P88" s="27"/>
      <c r="Q88" s="27"/>
      <c r="R88" s="27"/>
      <c r="S88" s="27"/>
      <c r="T88" s="27"/>
      <c r="U88" s="27"/>
      <c r="V88" s="27"/>
      <c r="W88" s="27"/>
      <c r="X88" s="27"/>
      <c r="Y88" s="27"/>
      <c r="Z88" s="27"/>
      <c r="AA88" s="46" t="s">
        <v>185</v>
      </c>
    </row>
    <row r="89" ht="16.5" spans="1:27">
      <c r="A89" s="46"/>
      <c r="B89" s="71"/>
      <c r="C89" s="46" t="s">
        <v>734</v>
      </c>
      <c r="D89" s="46"/>
      <c r="E89" s="71" t="s">
        <v>185</v>
      </c>
      <c r="F89" s="27"/>
      <c r="G89" s="27"/>
      <c r="H89" s="27"/>
      <c r="I89" s="27"/>
      <c r="J89" s="27"/>
      <c r="K89" s="27"/>
      <c r="L89" s="27"/>
      <c r="M89" s="27"/>
      <c r="N89" s="27"/>
      <c r="O89" s="27"/>
      <c r="P89" s="27"/>
      <c r="Q89" s="27"/>
      <c r="R89" s="27"/>
      <c r="S89" s="27"/>
      <c r="T89" s="27"/>
      <c r="U89" s="27"/>
      <c r="V89" s="27"/>
      <c r="W89" s="27"/>
      <c r="X89" s="27"/>
      <c r="Y89" s="27"/>
      <c r="Z89" s="27"/>
      <c r="AA89" s="46" t="s">
        <v>185</v>
      </c>
    </row>
    <row r="90" ht="16.5" spans="1:27">
      <c r="A90" s="46"/>
      <c r="B90" s="71"/>
      <c r="C90" s="46" t="s">
        <v>654</v>
      </c>
      <c r="D90" s="46"/>
      <c r="E90" s="71" t="s">
        <v>185</v>
      </c>
      <c r="F90" s="27"/>
      <c r="G90" s="27"/>
      <c r="H90" s="27"/>
      <c r="I90" s="27"/>
      <c r="J90" s="27"/>
      <c r="K90" s="27"/>
      <c r="L90" s="27"/>
      <c r="M90" s="27"/>
      <c r="N90" s="27"/>
      <c r="O90" s="27"/>
      <c r="P90" s="27"/>
      <c r="Q90" s="27"/>
      <c r="R90" s="27"/>
      <c r="S90" s="27"/>
      <c r="T90" s="27"/>
      <c r="U90" s="27"/>
      <c r="V90" s="27"/>
      <c r="W90" s="27"/>
      <c r="X90" s="27"/>
      <c r="Y90" s="27"/>
      <c r="Z90" s="27"/>
      <c r="AA90" s="46" t="s">
        <v>185</v>
      </c>
    </row>
    <row r="91" ht="16.5" spans="1:27">
      <c r="A91" s="46"/>
      <c r="B91" s="71"/>
      <c r="C91" s="46" t="s">
        <v>735</v>
      </c>
      <c r="D91" s="46"/>
      <c r="E91" s="71" t="s">
        <v>185</v>
      </c>
      <c r="F91" s="27"/>
      <c r="G91" s="27"/>
      <c r="H91" s="27"/>
      <c r="I91" s="27"/>
      <c r="J91" s="27"/>
      <c r="K91" s="27"/>
      <c r="L91" s="27"/>
      <c r="M91" s="27"/>
      <c r="N91" s="27"/>
      <c r="O91" s="27"/>
      <c r="P91" s="27"/>
      <c r="Q91" s="27"/>
      <c r="R91" s="27"/>
      <c r="S91" s="27"/>
      <c r="T91" s="27"/>
      <c r="U91" s="27"/>
      <c r="V91" s="27"/>
      <c r="W91" s="27"/>
      <c r="X91" s="27"/>
      <c r="Y91" s="27"/>
      <c r="Z91" s="27"/>
      <c r="AA91" s="46" t="s">
        <v>185</v>
      </c>
    </row>
    <row r="92" ht="16.5" spans="1:27">
      <c r="A92" s="46"/>
      <c r="B92" s="71"/>
      <c r="C92" s="46" t="s">
        <v>659</v>
      </c>
      <c r="D92" s="46"/>
      <c r="E92" s="71" t="s">
        <v>185</v>
      </c>
      <c r="F92" s="27"/>
      <c r="G92" s="27"/>
      <c r="H92" s="27"/>
      <c r="I92" s="27"/>
      <c r="J92" s="27"/>
      <c r="K92" s="27"/>
      <c r="L92" s="27"/>
      <c r="M92" s="27"/>
      <c r="N92" s="27"/>
      <c r="O92" s="27"/>
      <c r="P92" s="27"/>
      <c r="Q92" s="27"/>
      <c r="R92" s="27"/>
      <c r="S92" s="27"/>
      <c r="T92" s="27"/>
      <c r="U92" s="27"/>
      <c r="V92" s="27"/>
      <c r="W92" s="27"/>
      <c r="X92" s="27"/>
      <c r="Y92" s="27"/>
      <c r="Z92" s="27"/>
      <c r="AA92" s="46" t="s">
        <v>185</v>
      </c>
    </row>
    <row r="93" ht="16.5" spans="1:27">
      <c r="A93" s="46"/>
      <c r="B93" s="71"/>
      <c r="C93" s="46" t="s">
        <v>736</v>
      </c>
      <c r="D93" s="46"/>
      <c r="E93" s="71" t="s">
        <v>185</v>
      </c>
      <c r="F93" s="27"/>
      <c r="G93" s="27"/>
      <c r="H93" s="27"/>
      <c r="I93" s="27"/>
      <c r="J93" s="27"/>
      <c r="K93" s="27"/>
      <c r="L93" s="27"/>
      <c r="M93" s="27"/>
      <c r="N93" s="27"/>
      <c r="O93" s="27"/>
      <c r="P93" s="27"/>
      <c r="Q93" s="27"/>
      <c r="R93" s="27"/>
      <c r="S93" s="27"/>
      <c r="T93" s="27"/>
      <c r="U93" s="27"/>
      <c r="V93" s="27"/>
      <c r="W93" s="27"/>
      <c r="X93" s="27"/>
      <c r="Y93" s="27"/>
      <c r="Z93" s="27"/>
      <c r="AA93" s="46" t="s">
        <v>185</v>
      </c>
    </row>
    <row r="94" ht="16.5" spans="1:27">
      <c r="A94" s="46"/>
      <c r="B94" s="71"/>
      <c r="C94" s="46" t="s">
        <v>717</v>
      </c>
      <c r="D94" s="46"/>
      <c r="E94" s="71" t="s">
        <v>185</v>
      </c>
      <c r="F94" s="27"/>
      <c r="G94" s="27"/>
      <c r="H94" s="27"/>
      <c r="I94" s="27"/>
      <c r="J94" s="27"/>
      <c r="K94" s="27"/>
      <c r="L94" s="27"/>
      <c r="M94" s="27"/>
      <c r="N94" s="27"/>
      <c r="O94" s="27"/>
      <c r="P94" s="27"/>
      <c r="Q94" s="27"/>
      <c r="R94" s="27"/>
      <c r="S94" s="27"/>
      <c r="T94" s="27"/>
      <c r="U94" s="27"/>
      <c r="V94" s="27"/>
      <c r="W94" s="27"/>
      <c r="X94" s="27"/>
      <c r="Y94" s="27"/>
      <c r="Z94" s="27"/>
      <c r="AA94" s="46" t="s">
        <v>185</v>
      </c>
    </row>
    <row r="95" ht="16.5" spans="1:27">
      <c r="A95" s="46" t="s">
        <v>737</v>
      </c>
      <c r="B95" s="71" t="s">
        <v>185</v>
      </c>
      <c r="C95" s="46" t="s">
        <v>739</v>
      </c>
      <c r="D95" s="46"/>
      <c r="E95" s="71" t="s">
        <v>185</v>
      </c>
      <c r="F95" s="27"/>
      <c r="G95" s="27"/>
      <c r="H95" s="27"/>
      <c r="I95" s="27"/>
      <c r="J95" s="27"/>
      <c r="K95" s="27"/>
      <c r="L95" s="27"/>
      <c r="M95" s="27"/>
      <c r="N95" s="27"/>
      <c r="O95" s="27"/>
      <c r="P95" s="27"/>
      <c r="Q95" s="27"/>
      <c r="R95" s="27"/>
      <c r="S95" s="27"/>
      <c r="T95" s="27"/>
      <c r="U95" s="27"/>
      <c r="V95" s="27"/>
      <c r="W95" s="27"/>
      <c r="X95" s="27"/>
      <c r="Y95" s="27"/>
      <c r="Z95" s="27"/>
      <c r="AA95" s="46" t="s">
        <v>185</v>
      </c>
    </row>
    <row r="96" ht="16.5" spans="1:27">
      <c r="A96" s="78" t="s">
        <v>740</v>
      </c>
      <c r="B96" s="71" t="s">
        <v>185</v>
      </c>
      <c r="C96" s="46" t="s">
        <v>739</v>
      </c>
      <c r="D96" s="46"/>
      <c r="E96" s="72" t="s">
        <v>185</v>
      </c>
      <c r="F96" s="27"/>
      <c r="G96" s="27"/>
      <c r="H96" s="27"/>
      <c r="I96" s="27"/>
      <c r="J96" s="27"/>
      <c r="K96" s="27"/>
      <c r="L96" s="27"/>
      <c r="M96" s="27"/>
      <c r="N96" s="27"/>
      <c r="O96" s="27"/>
      <c r="P96" s="27"/>
      <c r="Q96" s="27"/>
      <c r="R96" s="27"/>
      <c r="S96" s="27"/>
      <c r="T96" s="27"/>
      <c r="U96" s="27"/>
      <c r="V96" s="27"/>
      <c r="W96" s="27"/>
      <c r="X96" s="27"/>
      <c r="Y96" s="27"/>
      <c r="Z96" s="27"/>
      <c r="AA96" s="78" t="s">
        <v>185</v>
      </c>
    </row>
    <row r="97" ht="16.5" spans="1:27">
      <c r="A97" s="78" t="s">
        <v>742</v>
      </c>
      <c r="B97" s="71" t="s">
        <v>185</v>
      </c>
      <c r="C97" s="46" t="s">
        <v>739</v>
      </c>
      <c r="D97" s="46"/>
      <c r="E97" s="72" t="s">
        <v>185</v>
      </c>
      <c r="F97" s="27"/>
      <c r="G97" s="27"/>
      <c r="H97" s="27"/>
      <c r="I97" s="27"/>
      <c r="J97" s="27"/>
      <c r="K97" s="27"/>
      <c r="L97" s="27"/>
      <c r="M97" s="27"/>
      <c r="N97" s="27"/>
      <c r="O97" s="27"/>
      <c r="P97" s="27"/>
      <c r="Q97" s="27"/>
      <c r="R97" s="27"/>
      <c r="S97" s="27"/>
      <c r="T97" s="27"/>
      <c r="U97" s="27"/>
      <c r="V97" s="27"/>
      <c r="W97" s="27"/>
      <c r="X97" s="27"/>
      <c r="Y97" s="27"/>
      <c r="Z97" s="27"/>
      <c r="AA97" s="78" t="s">
        <v>185</v>
      </c>
    </row>
    <row r="98" ht="16.5" spans="1:27">
      <c r="A98" s="79" t="s">
        <v>744</v>
      </c>
      <c r="B98" s="79" t="s">
        <v>185</v>
      </c>
      <c r="C98" s="46" t="s">
        <v>746</v>
      </c>
      <c r="D98" s="46"/>
      <c r="E98" s="71" t="s">
        <v>185</v>
      </c>
      <c r="F98" s="27"/>
      <c r="G98" s="27"/>
      <c r="H98" s="27"/>
      <c r="I98" s="27"/>
      <c r="J98" s="27"/>
      <c r="K98" s="27"/>
      <c r="L98" s="27"/>
      <c r="M98" s="27"/>
      <c r="N98" s="27"/>
      <c r="O98" s="27"/>
      <c r="P98" s="27"/>
      <c r="Q98" s="27"/>
      <c r="R98" s="27"/>
      <c r="S98" s="27"/>
      <c r="T98" s="27"/>
      <c r="U98" s="27"/>
      <c r="V98" s="27"/>
      <c r="W98" s="27"/>
      <c r="X98" s="27"/>
      <c r="Y98" s="27"/>
      <c r="Z98" s="27"/>
      <c r="AA98" s="79" t="s">
        <v>185</v>
      </c>
    </row>
    <row r="99" ht="16.5" spans="1:27">
      <c r="A99" s="80"/>
      <c r="B99" s="80"/>
      <c r="C99" s="46" t="s">
        <v>747</v>
      </c>
      <c r="D99" s="46"/>
      <c r="E99" s="71" t="s">
        <v>185</v>
      </c>
      <c r="F99" s="27"/>
      <c r="G99" s="27"/>
      <c r="H99" s="27"/>
      <c r="I99" s="27"/>
      <c r="J99" s="27"/>
      <c r="K99" s="27"/>
      <c r="L99" s="27"/>
      <c r="M99" s="27"/>
      <c r="N99" s="27"/>
      <c r="O99" s="27"/>
      <c r="P99" s="27"/>
      <c r="Q99" s="27"/>
      <c r="R99" s="27"/>
      <c r="S99" s="27"/>
      <c r="T99" s="27"/>
      <c r="U99" s="27"/>
      <c r="V99" s="27"/>
      <c r="W99" s="27"/>
      <c r="X99" s="27"/>
      <c r="Y99" s="27"/>
      <c r="Z99" s="27"/>
      <c r="AA99" s="80"/>
    </row>
    <row r="100" ht="16.5" spans="1:27">
      <c r="A100" s="80"/>
      <c r="B100" s="80"/>
      <c r="C100" s="46" t="s">
        <v>748</v>
      </c>
      <c r="D100" s="46"/>
      <c r="E100" s="71" t="s">
        <v>185</v>
      </c>
      <c r="F100" s="27"/>
      <c r="G100" s="27"/>
      <c r="H100" s="27"/>
      <c r="I100" s="27"/>
      <c r="J100" s="27"/>
      <c r="K100" s="27"/>
      <c r="L100" s="27"/>
      <c r="M100" s="27"/>
      <c r="N100" s="27"/>
      <c r="O100" s="27"/>
      <c r="P100" s="27"/>
      <c r="Q100" s="27"/>
      <c r="R100" s="27"/>
      <c r="S100" s="27"/>
      <c r="T100" s="27"/>
      <c r="U100" s="27"/>
      <c r="V100" s="27"/>
      <c r="W100" s="27"/>
      <c r="X100" s="27"/>
      <c r="Y100" s="27"/>
      <c r="Z100" s="27"/>
      <c r="AA100" s="80"/>
    </row>
    <row r="101" ht="16.5" spans="1:27">
      <c r="A101" s="80"/>
      <c r="B101" s="80"/>
      <c r="C101" s="46" t="s">
        <v>749</v>
      </c>
      <c r="D101" s="46"/>
      <c r="E101" s="71" t="s">
        <v>185</v>
      </c>
      <c r="F101" s="27"/>
      <c r="G101" s="27"/>
      <c r="H101" s="27"/>
      <c r="I101" s="27"/>
      <c r="J101" s="27"/>
      <c r="K101" s="27"/>
      <c r="L101" s="27"/>
      <c r="M101" s="27"/>
      <c r="N101" s="27"/>
      <c r="O101" s="27"/>
      <c r="P101" s="27"/>
      <c r="Q101" s="27"/>
      <c r="R101" s="27"/>
      <c r="S101" s="27"/>
      <c r="T101" s="27"/>
      <c r="U101" s="27"/>
      <c r="V101" s="27"/>
      <c r="W101" s="27"/>
      <c r="X101" s="27"/>
      <c r="Y101" s="27"/>
      <c r="Z101" s="27"/>
      <c r="AA101" s="80"/>
    </row>
    <row r="102" ht="16.5" spans="1:27">
      <c r="A102" s="80"/>
      <c r="B102" s="80"/>
      <c r="C102" s="46" t="s">
        <v>750</v>
      </c>
      <c r="D102" s="46"/>
      <c r="E102" s="71" t="s">
        <v>185</v>
      </c>
      <c r="F102" s="27"/>
      <c r="G102" s="27"/>
      <c r="H102" s="27"/>
      <c r="I102" s="27"/>
      <c r="J102" s="27"/>
      <c r="K102" s="27"/>
      <c r="L102" s="27"/>
      <c r="M102" s="27"/>
      <c r="N102" s="27"/>
      <c r="O102" s="27"/>
      <c r="P102" s="27"/>
      <c r="Q102" s="27"/>
      <c r="R102" s="27"/>
      <c r="S102" s="27"/>
      <c r="T102" s="27"/>
      <c r="U102" s="27"/>
      <c r="V102" s="27"/>
      <c r="W102" s="27"/>
      <c r="X102" s="27"/>
      <c r="Y102" s="27"/>
      <c r="Z102" s="27"/>
      <c r="AA102" s="80"/>
    </row>
    <row r="103" ht="16.5" spans="1:27">
      <c r="A103" s="80"/>
      <c r="B103" s="80"/>
      <c r="C103" s="46" t="s">
        <v>751</v>
      </c>
      <c r="D103" s="46"/>
      <c r="E103" s="71" t="s">
        <v>185</v>
      </c>
      <c r="F103" s="27"/>
      <c r="G103" s="27"/>
      <c r="H103" s="27"/>
      <c r="I103" s="27"/>
      <c r="J103" s="27"/>
      <c r="K103" s="27"/>
      <c r="L103" s="27"/>
      <c r="M103" s="27"/>
      <c r="N103" s="27"/>
      <c r="O103" s="27"/>
      <c r="P103" s="27"/>
      <c r="Q103" s="27"/>
      <c r="R103" s="27"/>
      <c r="S103" s="27"/>
      <c r="T103" s="27"/>
      <c r="U103" s="27"/>
      <c r="V103" s="27"/>
      <c r="W103" s="27"/>
      <c r="X103" s="27"/>
      <c r="Y103" s="27"/>
      <c r="Z103" s="27"/>
      <c r="AA103" s="80"/>
    </row>
    <row r="104" ht="16.5" spans="1:27">
      <c r="A104" s="80"/>
      <c r="B104" s="80"/>
      <c r="C104" s="46" t="s">
        <v>752</v>
      </c>
      <c r="D104" s="46"/>
      <c r="E104" s="71" t="s">
        <v>185</v>
      </c>
      <c r="F104" s="27"/>
      <c r="G104" s="27"/>
      <c r="H104" s="27"/>
      <c r="I104" s="27"/>
      <c r="J104" s="27"/>
      <c r="K104" s="27"/>
      <c r="L104" s="27"/>
      <c r="M104" s="27"/>
      <c r="N104" s="27"/>
      <c r="O104" s="27"/>
      <c r="P104" s="27"/>
      <c r="Q104" s="27"/>
      <c r="R104" s="27"/>
      <c r="S104" s="27"/>
      <c r="T104" s="27"/>
      <c r="U104" s="27"/>
      <c r="V104" s="27"/>
      <c r="W104" s="27"/>
      <c r="X104" s="27"/>
      <c r="Y104" s="27"/>
      <c r="Z104" s="27"/>
      <c r="AA104" s="80"/>
    </row>
    <row r="105" ht="16.5" spans="1:27">
      <c r="A105" s="80"/>
      <c r="B105" s="80"/>
      <c r="C105" s="46" t="s">
        <v>753</v>
      </c>
      <c r="D105" s="46"/>
      <c r="E105" s="71" t="s">
        <v>185</v>
      </c>
      <c r="F105" s="27"/>
      <c r="G105" s="27"/>
      <c r="H105" s="27"/>
      <c r="I105" s="27"/>
      <c r="J105" s="27"/>
      <c r="K105" s="27"/>
      <c r="L105" s="27"/>
      <c r="M105" s="27"/>
      <c r="N105" s="27"/>
      <c r="O105" s="27"/>
      <c r="P105" s="27"/>
      <c r="Q105" s="27"/>
      <c r="R105" s="27"/>
      <c r="S105" s="27"/>
      <c r="T105" s="27"/>
      <c r="U105" s="27"/>
      <c r="V105" s="27"/>
      <c r="W105" s="27"/>
      <c r="X105" s="27"/>
      <c r="Y105" s="27"/>
      <c r="Z105" s="27"/>
      <c r="AA105" s="80"/>
    </row>
    <row r="106" ht="16.5" spans="1:27">
      <c r="A106" s="81"/>
      <c r="B106" s="81"/>
      <c r="C106" s="46" t="s">
        <v>717</v>
      </c>
      <c r="D106" s="46"/>
      <c r="E106" s="71" t="s">
        <v>185</v>
      </c>
      <c r="F106" s="27"/>
      <c r="G106" s="27"/>
      <c r="H106" s="27"/>
      <c r="I106" s="27"/>
      <c r="J106" s="27"/>
      <c r="K106" s="27"/>
      <c r="L106" s="27"/>
      <c r="M106" s="27"/>
      <c r="N106" s="27"/>
      <c r="O106" s="27"/>
      <c r="P106" s="27"/>
      <c r="Q106" s="27"/>
      <c r="R106" s="27"/>
      <c r="S106" s="27"/>
      <c r="T106" s="27"/>
      <c r="U106" s="27"/>
      <c r="V106" s="27"/>
      <c r="W106" s="27"/>
      <c r="X106" s="27"/>
      <c r="Y106" s="27"/>
      <c r="Z106" s="27"/>
      <c r="AA106" s="81"/>
    </row>
  </sheetData>
  <sheetProtection formatCells="0" insertHyperlinks="0" autoFilter="0"/>
  <protectedRanges>
    <protectedRange sqref="H3:H48 J51:K51" name="区域1_1"/>
  </protectedRanges>
  <autoFilter xmlns:etc="http://www.wps.cn/officeDocument/2017/etCustomData" ref="A2:AA106" etc:filterBottomFollowUsedRange="0">
    <extLst/>
  </autoFilter>
  <mergeCells count="13">
    <mergeCell ref="O2:P2"/>
    <mergeCell ref="Q2:R2"/>
    <mergeCell ref="S2:T2"/>
    <mergeCell ref="A50:A73"/>
    <mergeCell ref="A74:A94"/>
    <mergeCell ref="A98:A106"/>
    <mergeCell ref="B50:B73"/>
    <mergeCell ref="B74:B94"/>
    <mergeCell ref="B98:B106"/>
    <mergeCell ref="AA3:AA40"/>
    <mergeCell ref="AA50:AA73"/>
    <mergeCell ref="AA74:AA94"/>
    <mergeCell ref="AA98:AA106"/>
  </mergeCells>
  <dataValidations count="3">
    <dataValidation type="list" allowBlank="1" showInputMessage="1" showErrorMessage="1" sqref="P1">
      <formula1>"&lt;=100,&lt;=200,&lt;=400,&lt;=600,&lt;=1000"</formula1>
    </dataValidation>
    <dataValidation type="list" allowBlank="1" showInputMessage="1" showErrorMessage="1" sqref="E3:E49">
      <formula1>"销售中,停售且不运维,停售在运维"</formula1>
    </dataValidation>
    <dataValidation type="list" allowBlank="1" showInputMessage="1" showErrorMessage="1" sqref="H3:H48">
      <formula1>",√"</formula1>
    </dataValidation>
  </dataValidations>
  <pageMargins left="0.75" right="0.75" top="1" bottom="1" header="0.511805555555556" footer="0.51180555555555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G10"/>
  <sheetViews>
    <sheetView zoomScale="160" zoomScaleNormal="160" workbookViewId="0">
      <selection activeCell="F2" sqref="F2:G2"/>
    </sheetView>
  </sheetViews>
  <sheetFormatPr defaultColWidth="9.13333333333333" defaultRowHeight="13.5" outlineLevelCol="6"/>
  <cols>
    <col min="2" max="2" width="20.1333333333333" customWidth="1"/>
    <col min="3" max="3" width="14" customWidth="1"/>
    <col min="4" max="4" width="13.6666666666667" customWidth="1"/>
    <col min="5" max="7" width="17" customWidth="1"/>
  </cols>
  <sheetData>
    <row r="2" ht="19.05" customHeight="1" spans="2:7">
      <c r="B2" s="24"/>
      <c r="C2" s="24" t="s">
        <v>964</v>
      </c>
      <c r="D2" s="25" t="s">
        <v>965</v>
      </c>
      <c r="E2" s="25" t="s">
        <v>966</v>
      </c>
      <c r="F2" s="25" t="s">
        <v>967</v>
      </c>
      <c r="G2" s="25" t="s">
        <v>968</v>
      </c>
    </row>
    <row r="3" ht="23" customHeight="1" spans="2:7">
      <c r="B3" s="26" t="s">
        <v>969</v>
      </c>
      <c r="C3" s="27" t="s">
        <v>30</v>
      </c>
      <c r="D3" s="28" t="s">
        <v>970</v>
      </c>
      <c r="E3" s="28"/>
      <c r="F3" s="29" t="s">
        <v>970</v>
      </c>
      <c r="G3" s="30"/>
    </row>
    <row r="4" ht="23" customHeight="1" spans="2:7">
      <c r="B4" s="28"/>
      <c r="C4" s="27" t="s">
        <v>193</v>
      </c>
      <c r="D4" s="28" t="s">
        <v>971</v>
      </c>
      <c r="E4" s="28" t="s">
        <v>971</v>
      </c>
      <c r="F4" s="29" t="s">
        <v>970</v>
      </c>
      <c r="G4" s="30"/>
    </row>
    <row r="5" ht="23" customHeight="1" spans="2:7">
      <c r="B5" s="28"/>
      <c r="C5" s="27" t="s">
        <v>185</v>
      </c>
      <c r="D5" s="28" t="s">
        <v>971</v>
      </c>
      <c r="E5" s="28"/>
      <c r="F5" s="29" t="s">
        <v>970</v>
      </c>
      <c r="G5" s="30"/>
    </row>
    <row r="6" ht="23" customHeight="1" spans="2:7">
      <c r="B6" s="28"/>
      <c r="C6" s="27" t="s">
        <v>110</v>
      </c>
      <c r="D6" s="28" t="s">
        <v>972</v>
      </c>
      <c r="E6" s="28"/>
      <c r="F6" s="29" t="s">
        <v>972</v>
      </c>
      <c r="G6" s="30"/>
    </row>
    <row r="7" ht="23" customHeight="1"/>
    <row r="8" ht="23" customHeight="1"/>
    <row r="9" ht="23" customHeight="1"/>
    <row r="10" ht="23" customHeight="1"/>
  </sheetData>
  <sheetProtection formatCells="0" insertHyperlinks="0" autoFilter="0"/>
  <mergeCells count="9">
    <mergeCell ref="D3:E3"/>
    <mergeCell ref="F3:G3"/>
    <mergeCell ref="D4:E4"/>
    <mergeCell ref="F4:G4"/>
    <mergeCell ref="D5:E5"/>
    <mergeCell ref="F5:G5"/>
    <mergeCell ref="D6:E6"/>
    <mergeCell ref="F6:G6"/>
    <mergeCell ref="B3:B6"/>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8"/>
  <sheetViews>
    <sheetView workbookViewId="0">
      <pane ySplit="1" topLeftCell="A222" activePane="bottomLeft" state="frozen"/>
      <selection/>
      <selection pane="bottomLeft" activeCell="C224" sqref="C224"/>
    </sheetView>
  </sheetViews>
  <sheetFormatPr defaultColWidth="9" defaultRowHeight="13.5"/>
  <cols>
    <col min="1" max="1" width="8.13333333333333" customWidth="1"/>
    <col min="2" max="2" width="8.8" customWidth="1"/>
    <col min="3" max="3" width="46" customWidth="1"/>
    <col min="4" max="5" width="8.33333333333333" customWidth="1"/>
    <col min="6" max="6" width="23" customWidth="1"/>
    <col min="7" max="7" width="8.33333333333333" customWidth="1"/>
    <col min="8" max="8" width="11.8" customWidth="1"/>
    <col min="9" max="9" width="28.6666666666667" customWidth="1"/>
    <col min="10" max="10" width="8.8" customWidth="1"/>
    <col min="11" max="12" width="8.33333333333333" customWidth="1"/>
    <col min="13" max="13" width="20" customWidth="1"/>
    <col min="14" max="14" width="8.33333333333333" customWidth="1"/>
    <col min="16" max="16" width="8.46666666666667" customWidth="1"/>
    <col min="17" max="18" width="8.33333333333333" customWidth="1"/>
  </cols>
  <sheetData>
    <row r="1" ht="24" spans="1:18">
      <c r="A1" s="1" t="s">
        <v>332</v>
      </c>
      <c r="B1" s="2" t="s">
        <v>973</v>
      </c>
      <c r="C1" s="3" t="s">
        <v>974</v>
      </c>
      <c r="D1" s="2" t="s">
        <v>975</v>
      </c>
      <c r="E1" s="2" t="s">
        <v>976</v>
      </c>
      <c r="F1" s="2" t="s">
        <v>977</v>
      </c>
      <c r="G1" s="2" t="s">
        <v>978</v>
      </c>
      <c r="H1" s="4" t="s">
        <v>979</v>
      </c>
      <c r="I1" s="4" t="s">
        <v>980</v>
      </c>
      <c r="J1" s="2" t="s">
        <v>981</v>
      </c>
      <c r="K1" s="2" t="s">
        <v>982</v>
      </c>
      <c r="L1" s="2" t="s">
        <v>16</v>
      </c>
      <c r="M1" s="2" t="s">
        <v>983</v>
      </c>
      <c r="N1" s="5" t="s">
        <v>984</v>
      </c>
      <c r="O1" s="6"/>
      <c r="P1" s="7" t="s">
        <v>985</v>
      </c>
      <c r="Q1" s="6" t="s">
        <v>986</v>
      </c>
      <c r="R1" s="6" t="s">
        <v>987</v>
      </c>
    </row>
    <row r="2" ht="36" spans="1:18">
      <c r="A2" s="8">
        <v>1</v>
      </c>
      <c r="B2" s="9" t="s">
        <v>988</v>
      </c>
      <c r="C2" s="10" t="s">
        <v>989</v>
      </c>
      <c r="D2" s="9" t="s">
        <v>990</v>
      </c>
      <c r="E2" s="9">
        <v>1</v>
      </c>
      <c r="F2" s="9" t="s">
        <v>991</v>
      </c>
      <c r="G2" s="9" t="s">
        <v>992</v>
      </c>
      <c r="H2" s="11">
        <v>39363</v>
      </c>
      <c r="I2" s="11" t="s">
        <v>993</v>
      </c>
      <c r="J2" s="9" t="s">
        <v>994</v>
      </c>
      <c r="K2" s="9"/>
      <c r="L2" s="9" t="s">
        <v>995</v>
      </c>
      <c r="M2" s="9"/>
      <c r="N2" s="12"/>
      <c r="O2" s="13"/>
      <c r="P2" s="14" t="s">
        <v>996</v>
      </c>
      <c r="Q2" s="15" t="s">
        <v>717</v>
      </c>
      <c r="R2" s="13"/>
    </row>
    <row r="3" ht="36" spans="1:18">
      <c r="A3" s="8">
        <v>2</v>
      </c>
      <c r="B3" s="9" t="s">
        <v>997</v>
      </c>
      <c r="C3" s="10" t="s">
        <v>998</v>
      </c>
      <c r="D3" s="9" t="s">
        <v>990</v>
      </c>
      <c r="E3" s="9">
        <v>1</v>
      </c>
      <c r="F3" s="9" t="s">
        <v>991</v>
      </c>
      <c r="G3" s="9" t="s">
        <v>992</v>
      </c>
      <c r="H3" s="11">
        <v>39426</v>
      </c>
      <c r="I3" s="11" t="s">
        <v>993</v>
      </c>
      <c r="J3" s="9" t="s">
        <v>994</v>
      </c>
      <c r="K3" s="9"/>
      <c r="L3" s="9" t="s">
        <v>995</v>
      </c>
      <c r="M3" s="9"/>
      <c r="N3" s="12"/>
      <c r="O3" s="13"/>
      <c r="P3" s="12" t="s">
        <v>999</v>
      </c>
      <c r="Q3" s="13" t="s">
        <v>999</v>
      </c>
      <c r="R3" s="13"/>
    </row>
    <row r="4" ht="36" spans="1:18">
      <c r="A4" s="8">
        <v>3</v>
      </c>
      <c r="B4" s="9" t="s">
        <v>1000</v>
      </c>
      <c r="C4" s="10" t="s">
        <v>1001</v>
      </c>
      <c r="D4" s="9" t="s">
        <v>990</v>
      </c>
      <c r="E4" s="9">
        <v>1</v>
      </c>
      <c r="F4" s="9" t="s">
        <v>991</v>
      </c>
      <c r="G4" s="9" t="s">
        <v>992</v>
      </c>
      <c r="H4" s="11">
        <v>39966</v>
      </c>
      <c r="I4" s="11" t="s">
        <v>993</v>
      </c>
      <c r="J4" s="9" t="s">
        <v>994</v>
      </c>
      <c r="K4" s="9"/>
      <c r="L4" s="9"/>
      <c r="M4" s="9"/>
      <c r="N4" s="12"/>
      <c r="O4" s="13"/>
      <c r="P4" s="14" t="s">
        <v>617</v>
      </c>
      <c r="Q4" s="15" t="s">
        <v>717</v>
      </c>
      <c r="R4" s="13"/>
    </row>
    <row r="5" ht="36" spans="1:18">
      <c r="A5" s="8">
        <v>4</v>
      </c>
      <c r="B5" s="9" t="s">
        <v>1002</v>
      </c>
      <c r="C5" s="10" t="s">
        <v>1003</v>
      </c>
      <c r="D5" s="9" t="s">
        <v>990</v>
      </c>
      <c r="E5" s="9">
        <v>1</v>
      </c>
      <c r="F5" s="9" t="s">
        <v>991</v>
      </c>
      <c r="G5" s="9" t="s">
        <v>992</v>
      </c>
      <c r="H5" s="11">
        <v>39794</v>
      </c>
      <c r="I5" s="11" t="s">
        <v>993</v>
      </c>
      <c r="J5" s="9" t="s">
        <v>994</v>
      </c>
      <c r="K5" s="9"/>
      <c r="L5" s="9"/>
      <c r="M5" s="9"/>
      <c r="N5" s="12"/>
      <c r="O5" s="13"/>
      <c r="P5" s="12" t="s">
        <v>1004</v>
      </c>
      <c r="Q5" s="13" t="s">
        <v>717</v>
      </c>
      <c r="R5" s="13"/>
    </row>
    <row r="6" ht="36" spans="1:18">
      <c r="A6" s="8">
        <v>5</v>
      </c>
      <c r="B6" s="9" t="s">
        <v>1005</v>
      </c>
      <c r="C6" s="10" t="s">
        <v>1006</v>
      </c>
      <c r="D6" s="9" t="s">
        <v>990</v>
      </c>
      <c r="E6" s="9">
        <v>1</v>
      </c>
      <c r="F6" s="9" t="s">
        <v>991</v>
      </c>
      <c r="G6" s="9" t="s">
        <v>992</v>
      </c>
      <c r="H6" s="11">
        <v>39794</v>
      </c>
      <c r="I6" s="11" t="s">
        <v>993</v>
      </c>
      <c r="J6" s="9" t="s">
        <v>994</v>
      </c>
      <c r="K6" s="9"/>
      <c r="L6" s="9" t="s">
        <v>995</v>
      </c>
      <c r="M6" s="9"/>
      <c r="N6" s="12"/>
      <c r="O6" s="13"/>
      <c r="P6" s="12" t="s">
        <v>693</v>
      </c>
      <c r="Q6" s="13" t="s">
        <v>1007</v>
      </c>
      <c r="R6" s="13"/>
    </row>
    <row r="7" ht="36" spans="1:18">
      <c r="A7" s="8">
        <v>6</v>
      </c>
      <c r="B7" s="9" t="s">
        <v>1008</v>
      </c>
      <c r="C7" s="10" t="s">
        <v>1009</v>
      </c>
      <c r="D7" s="9" t="s">
        <v>990</v>
      </c>
      <c r="E7" s="9">
        <v>1</v>
      </c>
      <c r="F7" s="9" t="s">
        <v>991</v>
      </c>
      <c r="G7" s="9" t="s">
        <v>992</v>
      </c>
      <c r="H7" s="11">
        <v>40107</v>
      </c>
      <c r="I7" s="11" t="s">
        <v>993</v>
      </c>
      <c r="J7" s="9" t="s">
        <v>994</v>
      </c>
      <c r="K7" s="9"/>
      <c r="L7" s="9" t="s">
        <v>995</v>
      </c>
      <c r="M7" s="9"/>
      <c r="N7" s="12"/>
      <c r="O7" s="13"/>
      <c r="P7" s="14" t="s">
        <v>1010</v>
      </c>
      <c r="Q7" s="15" t="s">
        <v>717</v>
      </c>
      <c r="R7" s="13"/>
    </row>
    <row r="8" ht="36" spans="1:18">
      <c r="A8" s="8">
        <v>7</v>
      </c>
      <c r="B8" s="9" t="s">
        <v>1011</v>
      </c>
      <c r="C8" s="10" t="s">
        <v>1012</v>
      </c>
      <c r="D8" s="9" t="s">
        <v>990</v>
      </c>
      <c r="E8" s="9">
        <v>1</v>
      </c>
      <c r="F8" s="9" t="s">
        <v>991</v>
      </c>
      <c r="G8" s="9" t="s">
        <v>992</v>
      </c>
      <c r="H8" s="11">
        <v>40315</v>
      </c>
      <c r="I8" s="11" t="s">
        <v>993</v>
      </c>
      <c r="J8" s="9" t="s">
        <v>994</v>
      </c>
      <c r="K8" s="9"/>
      <c r="L8" s="9" t="s">
        <v>995</v>
      </c>
      <c r="M8" s="9"/>
      <c r="N8" s="12"/>
      <c r="O8" s="13"/>
      <c r="P8" s="12" t="s">
        <v>1013</v>
      </c>
      <c r="Q8" s="15" t="s">
        <v>717</v>
      </c>
      <c r="R8" s="13"/>
    </row>
    <row r="9" ht="36" spans="1:18">
      <c r="A9" s="8">
        <v>8</v>
      </c>
      <c r="B9" s="9" t="s">
        <v>1014</v>
      </c>
      <c r="C9" s="10" t="s">
        <v>1015</v>
      </c>
      <c r="D9" s="9" t="s">
        <v>990</v>
      </c>
      <c r="E9" s="9">
        <v>1</v>
      </c>
      <c r="F9" s="9" t="s">
        <v>991</v>
      </c>
      <c r="G9" s="9" t="s">
        <v>992</v>
      </c>
      <c r="H9" s="11">
        <v>40591</v>
      </c>
      <c r="I9" s="11" t="s">
        <v>993</v>
      </c>
      <c r="J9" s="9" t="s">
        <v>994</v>
      </c>
      <c r="K9" s="9"/>
      <c r="L9" s="9" t="s">
        <v>995</v>
      </c>
      <c r="M9" s="9"/>
      <c r="N9" s="12"/>
      <c r="O9" s="13"/>
      <c r="P9" s="14" t="s">
        <v>693</v>
      </c>
      <c r="Q9" s="15" t="s">
        <v>1007</v>
      </c>
      <c r="R9" s="13"/>
    </row>
    <row r="10" ht="36" spans="1:18">
      <c r="A10" s="8">
        <v>9</v>
      </c>
      <c r="B10" s="9" t="s">
        <v>1016</v>
      </c>
      <c r="C10" s="10" t="s">
        <v>1017</v>
      </c>
      <c r="D10" s="9" t="s">
        <v>990</v>
      </c>
      <c r="E10" s="9">
        <v>1</v>
      </c>
      <c r="F10" s="9" t="s">
        <v>991</v>
      </c>
      <c r="G10" s="9" t="s">
        <v>992</v>
      </c>
      <c r="H10" s="11">
        <v>40591</v>
      </c>
      <c r="I10" s="11" t="s">
        <v>993</v>
      </c>
      <c r="J10" s="9" t="s">
        <v>994</v>
      </c>
      <c r="K10" s="9"/>
      <c r="L10" s="9" t="s">
        <v>995</v>
      </c>
      <c r="M10" s="9"/>
      <c r="N10" s="12"/>
      <c r="O10" s="13"/>
      <c r="P10" s="12" t="s">
        <v>693</v>
      </c>
      <c r="Q10" s="13" t="s">
        <v>1007</v>
      </c>
      <c r="R10" s="13"/>
    </row>
    <row r="11" ht="36" spans="1:18">
      <c r="A11" s="8">
        <v>10</v>
      </c>
      <c r="B11" s="9" t="s">
        <v>1018</v>
      </c>
      <c r="C11" s="10" t="s">
        <v>1019</v>
      </c>
      <c r="D11" s="9" t="s">
        <v>990</v>
      </c>
      <c r="E11" s="9">
        <v>1</v>
      </c>
      <c r="F11" s="9" t="s">
        <v>991</v>
      </c>
      <c r="G11" s="9" t="s">
        <v>992</v>
      </c>
      <c r="H11" s="11">
        <v>40624</v>
      </c>
      <c r="I11" s="11" t="s">
        <v>993</v>
      </c>
      <c r="J11" s="9" t="s">
        <v>994</v>
      </c>
      <c r="K11" s="9"/>
      <c r="L11" s="9" t="s">
        <v>995</v>
      </c>
      <c r="M11" s="9"/>
      <c r="N11" s="12"/>
      <c r="O11" s="13"/>
      <c r="P11" s="12" t="s">
        <v>1020</v>
      </c>
      <c r="Q11" s="15" t="s">
        <v>717</v>
      </c>
      <c r="R11" s="13"/>
    </row>
    <row r="12" ht="36" spans="1:18">
      <c r="A12" s="8">
        <v>11</v>
      </c>
      <c r="B12" s="9" t="s">
        <v>1021</v>
      </c>
      <c r="C12" s="10" t="s">
        <v>1022</v>
      </c>
      <c r="D12" s="9" t="s">
        <v>990</v>
      </c>
      <c r="E12" s="9">
        <v>1</v>
      </c>
      <c r="F12" s="9" t="s">
        <v>991</v>
      </c>
      <c r="G12" s="9" t="s">
        <v>992</v>
      </c>
      <c r="H12" s="11">
        <v>40758</v>
      </c>
      <c r="I12" s="11" t="s">
        <v>993</v>
      </c>
      <c r="J12" s="9" t="s">
        <v>994</v>
      </c>
      <c r="K12" s="9"/>
      <c r="L12" s="9" t="s">
        <v>995</v>
      </c>
      <c r="M12" s="9"/>
      <c r="N12" s="12"/>
      <c r="O12" s="13"/>
      <c r="P12" s="14" t="s">
        <v>1023</v>
      </c>
      <c r="Q12" s="15" t="s">
        <v>1007</v>
      </c>
      <c r="R12" s="13"/>
    </row>
    <row r="13" ht="24" spans="1:18">
      <c r="A13" s="8">
        <v>12</v>
      </c>
      <c r="B13" s="9" t="s">
        <v>1024</v>
      </c>
      <c r="C13" s="10" t="s">
        <v>1025</v>
      </c>
      <c r="D13" s="9" t="s">
        <v>990</v>
      </c>
      <c r="E13" s="9">
        <v>1</v>
      </c>
      <c r="F13" s="9" t="s">
        <v>991</v>
      </c>
      <c r="G13" s="9" t="s">
        <v>1026</v>
      </c>
      <c r="H13" s="11">
        <v>40921</v>
      </c>
      <c r="I13" s="11" t="s">
        <v>993</v>
      </c>
      <c r="J13" s="9" t="s">
        <v>994</v>
      </c>
      <c r="K13" s="9"/>
      <c r="L13" s="9" t="s">
        <v>995</v>
      </c>
      <c r="M13" s="9"/>
      <c r="N13" s="12"/>
      <c r="O13" s="13"/>
      <c r="P13" s="12" t="s">
        <v>1027</v>
      </c>
      <c r="Q13" s="13" t="s">
        <v>1027</v>
      </c>
      <c r="R13" s="13"/>
    </row>
    <row r="14" ht="36" spans="1:18">
      <c r="A14" s="8">
        <v>13</v>
      </c>
      <c r="B14" s="9" t="s">
        <v>1028</v>
      </c>
      <c r="C14" s="10" t="s">
        <v>1029</v>
      </c>
      <c r="D14" s="9" t="s">
        <v>990</v>
      </c>
      <c r="E14" s="9">
        <v>1</v>
      </c>
      <c r="F14" s="9" t="s">
        <v>991</v>
      </c>
      <c r="G14" s="9" t="s">
        <v>992</v>
      </c>
      <c r="H14" s="11">
        <v>40758</v>
      </c>
      <c r="I14" s="11" t="s">
        <v>993</v>
      </c>
      <c r="J14" s="9" t="s">
        <v>994</v>
      </c>
      <c r="K14" s="9"/>
      <c r="L14" s="9" t="s">
        <v>995</v>
      </c>
      <c r="M14" s="9"/>
      <c r="N14" s="12"/>
      <c r="O14" s="13"/>
      <c r="P14" s="12" t="s">
        <v>1030</v>
      </c>
      <c r="Q14" s="15" t="s">
        <v>1007</v>
      </c>
      <c r="R14" s="13"/>
    </row>
    <row r="15" ht="24" spans="1:18">
      <c r="A15" s="8">
        <v>14</v>
      </c>
      <c r="B15" s="9" t="s">
        <v>1031</v>
      </c>
      <c r="C15" s="10" t="s">
        <v>1032</v>
      </c>
      <c r="D15" s="9" t="s">
        <v>990</v>
      </c>
      <c r="E15" s="9">
        <v>1</v>
      </c>
      <c r="F15" s="9" t="s">
        <v>991</v>
      </c>
      <c r="G15" s="9" t="s">
        <v>1026</v>
      </c>
      <c r="H15" s="11">
        <v>40952</v>
      </c>
      <c r="I15" s="11" t="s">
        <v>993</v>
      </c>
      <c r="J15" s="9" t="s">
        <v>994</v>
      </c>
      <c r="K15" s="9"/>
      <c r="L15" s="9" t="s">
        <v>995</v>
      </c>
      <c r="M15" s="9"/>
      <c r="N15" s="12"/>
      <c r="O15" s="13"/>
      <c r="P15" s="12" t="s">
        <v>1033</v>
      </c>
      <c r="Q15" s="13" t="s">
        <v>1007</v>
      </c>
      <c r="R15" s="13"/>
    </row>
    <row r="16" ht="24" spans="1:18">
      <c r="A16" s="8">
        <v>15</v>
      </c>
      <c r="B16" s="9" t="s">
        <v>1034</v>
      </c>
      <c r="C16" s="10" t="s">
        <v>1035</v>
      </c>
      <c r="D16" s="9" t="s">
        <v>990</v>
      </c>
      <c r="E16" s="9">
        <v>1</v>
      </c>
      <c r="F16" s="9" t="s">
        <v>991</v>
      </c>
      <c r="G16" s="9" t="s">
        <v>1036</v>
      </c>
      <c r="H16" s="11">
        <v>41079</v>
      </c>
      <c r="I16" s="11" t="s">
        <v>993</v>
      </c>
      <c r="J16" s="9" t="s">
        <v>994</v>
      </c>
      <c r="K16" s="9" t="s">
        <v>1037</v>
      </c>
      <c r="L16" s="9"/>
      <c r="M16" s="9" t="s">
        <v>1038</v>
      </c>
      <c r="N16" s="12"/>
      <c r="O16" s="13"/>
      <c r="P16" s="14" t="s">
        <v>1039</v>
      </c>
      <c r="Q16" s="15" t="s">
        <v>717</v>
      </c>
      <c r="R16" s="13"/>
    </row>
    <row r="17" ht="24" spans="1:18">
      <c r="A17" s="8">
        <v>16</v>
      </c>
      <c r="B17" s="9" t="s">
        <v>1040</v>
      </c>
      <c r="C17" s="10" t="s">
        <v>1041</v>
      </c>
      <c r="D17" s="9" t="s">
        <v>990</v>
      </c>
      <c r="E17" s="9">
        <v>1</v>
      </c>
      <c r="F17" s="9" t="s">
        <v>991</v>
      </c>
      <c r="G17" s="9" t="s">
        <v>1036</v>
      </c>
      <c r="H17" s="11">
        <v>41080</v>
      </c>
      <c r="I17" s="11" t="s">
        <v>993</v>
      </c>
      <c r="J17" s="9" t="s">
        <v>994</v>
      </c>
      <c r="K17" s="9" t="s">
        <v>1037</v>
      </c>
      <c r="L17" s="9"/>
      <c r="M17" s="9" t="s">
        <v>1038</v>
      </c>
      <c r="N17" s="12"/>
      <c r="O17" s="13"/>
      <c r="P17" s="14" t="s">
        <v>1042</v>
      </c>
      <c r="Q17" s="15" t="s">
        <v>717</v>
      </c>
      <c r="R17" s="13"/>
    </row>
    <row r="18" ht="24" spans="1:18">
      <c r="A18" s="8">
        <v>17</v>
      </c>
      <c r="B18" s="9" t="s">
        <v>1043</v>
      </c>
      <c r="C18" s="10" t="s">
        <v>1044</v>
      </c>
      <c r="D18" s="9" t="s">
        <v>990</v>
      </c>
      <c r="E18" s="9">
        <v>1</v>
      </c>
      <c r="F18" s="9" t="s">
        <v>991</v>
      </c>
      <c r="G18" s="9" t="s">
        <v>1036</v>
      </c>
      <c r="H18" s="11">
        <v>41080</v>
      </c>
      <c r="I18" s="11" t="s">
        <v>993</v>
      </c>
      <c r="J18" s="9" t="s">
        <v>994</v>
      </c>
      <c r="K18" s="9" t="s">
        <v>1037</v>
      </c>
      <c r="L18" s="9"/>
      <c r="M18" s="9" t="s">
        <v>1038</v>
      </c>
      <c r="N18" s="12"/>
      <c r="O18" s="13"/>
      <c r="P18" s="12" t="s">
        <v>693</v>
      </c>
      <c r="Q18" s="13" t="s">
        <v>1007</v>
      </c>
      <c r="R18" s="15" t="s">
        <v>1045</v>
      </c>
    </row>
    <row r="19" ht="24" spans="1:18">
      <c r="A19" s="8">
        <v>18</v>
      </c>
      <c r="B19" s="9" t="s">
        <v>1046</v>
      </c>
      <c r="C19" s="10" t="s">
        <v>928</v>
      </c>
      <c r="D19" s="9" t="s">
        <v>990</v>
      </c>
      <c r="E19" s="9">
        <v>1</v>
      </c>
      <c r="F19" s="9" t="s">
        <v>991</v>
      </c>
      <c r="G19" s="9" t="s">
        <v>1036</v>
      </c>
      <c r="H19" s="11">
        <v>41086</v>
      </c>
      <c r="I19" s="11" t="s">
        <v>993</v>
      </c>
      <c r="J19" s="9" t="s">
        <v>994</v>
      </c>
      <c r="K19" s="9" t="s">
        <v>1037</v>
      </c>
      <c r="L19" s="9"/>
      <c r="M19" s="9" t="s">
        <v>1038</v>
      </c>
      <c r="N19" s="12"/>
      <c r="O19" s="13"/>
      <c r="P19" s="12" t="s">
        <v>1027</v>
      </c>
      <c r="Q19" s="13" t="s">
        <v>1027</v>
      </c>
      <c r="R19" s="15" t="s">
        <v>1045</v>
      </c>
    </row>
    <row r="20" ht="24" spans="1:18">
      <c r="A20" s="8">
        <v>19</v>
      </c>
      <c r="B20" s="9" t="s">
        <v>1047</v>
      </c>
      <c r="C20" s="10" t="s">
        <v>932</v>
      </c>
      <c r="D20" s="9" t="s">
        <v>990</v>
      </c>
      <c r="E20" s="9">
        <v>1</v>
      </c>
      <c r="F20" s="9" t="s">
        <v>991</v>
      </c>
      <c r="G20" s="9" t="s">
        <v>1036</v>
      </c>
      <c r="H20" s="11">
        <v>41086</v>
      </c>
      <c r="I20" s="11" t="s">
        <v>993</v>
      </c>
      <c r="J20" s="9" t="s">
        <v>994</v>
      </c>
      <c r="K20" s="9" t="s">
        <v>1037</v>
      </c>
      <c r="L20" s="9"/>
      <c r="M20" s="9" t="s">
        <v>1038</v>
      </c>
      <c r="N20" s="12"/>
      <c r="O20" s="13"/>
      <c r="P20" s="12" t="s">
        <v>1027</v>
      </c>
      <c r="Q20" s="13" t="s">
        <v>1027</v>
      </c>
      <c r="R20" s="15" t="s">
        <v>1045</v>
      </c>
    </row>
    <row r="21" ht="24" spans="1:18">
      <c r="A21" s="8">
        <v>20</v>
      </c>
      <c r="B21" s="9" t="s">
        <v>1048</v>
      </c>
      <c r="C21" s="10" t="s">
        <v>744</v>
      </c>
      <c r="D21" s="9" t="s">
        <v>990</v>
      </c>
      <c r="E21" s="9">
        <v>1</v>
      </c>
      <c r="F21" s="9" t="s">
        <v>991</v>
      </c>
      <c r="G21" s="9" t="s">
        <v>1036</v>
      </c>
      <c r="H21" s="11">
        <v>41116</v>
      </c>
      <c r="I21" s="11" t="s">
        <v>993</v>
      </c>
      <c r="J21" s="9" t="s">
        <v>994</v>
      </c>
      <c r="K21" s="9" t="s">
        <v>1037</v>
      </c>
      <c r="L21" s="9"/>
      <c r="M21" s="9" t="s">
        <v>1038</v>
      </c>
      <c r="N21" s="12"/>
      <c r="O21" s="13"/>
      <c r="P21" s="12" t="s">
        <v>1033</v>
      </c>
      <c r="Q21" s="13" t="s">
        <v>1007</v>
      </c>
      <c r="R21" s="15" t="s">
        <v>1045</v>
      </c>
    </row>
    <row r="22" ht="24" spans="1:18">
      <c r="A22" s="8">
        <v>21</v>
      </c>
      <c r="B22" s="9" t="s">
        <v>1049</v>
      </c>
      <c r="C22" s="10" t="s">
        <v>1050</v>
      </c>
      <c r="D22" s="9" t="s">
        <v>990</v>
      </c>
      <c r="E22" s="9">
        <v>1</v>
      </c>
      <c r="F22" s="9" t="s">
        <v>991</v>
      </c>
      <c r="G22" s="9" t="s">
        <v>1036</v>
      </c>
      <c r="H22" s="11">
        <v>41116</v>
      </c>
      <c r="I22" s="11" t="s">
        <v>993</v>
      </c>
      <c r="J22" s="9" t="s">
        <v>994</v>
      </c>
      <c r="K22" s="9" t="s">
        <v>1037</v>
      </c>
      <c r="L22" s="9"/>
      <c r="M22" s="9" t="s">
        <v>1038</v>
      </c>
      <c r="N22" s="12"/>
      <c r="O22" s="13"/>
      <c r="P22" s="12" t="s">
        <v>1051</v>
      </c>
      <c r="Q22" s="15" t="s">
        <v>717</v>
      </c>
      <c r="R22" s="13"/>
    </row>
    <row r="23" ht="24" spans="1:18">
      <c r="A23" s="8">
        <v>22</v>
      </c>
      <c r="B23" s="9" t="s">
        <v>1052</v>
      </c>
      <c r="C23" s="10" t="s">
        <v>1053</v>
      </c>
      <c r="D23" s="9" t="s">
        <v>990</v>
      </c>
      <c r="E23" s="9">
        <v>1</v>
      </c>
      <c r="F23" s="9" t="s">
        <v>991</v>
      </c>
      <c r="G23" s="9" t="s">
        <v>1036</v>
      </c>
      <c r="H23" s="11">
        <v>41116</v>
      </c>
      <c r="I23" s="11" t="s">
        <v>993</v>
      </c>
      <c r="J23" s="9" t="s">
        <v>994</v>
      </c>
      <c r="K23" s="9" t="s">
        <v>1037</v>
      </c>
      <c r="L23" s="9"/>
      <c r="M23" s="9" t="s">
        <v>1038</v>
      </c>
      <c r="N23" s="12"/>
      <c r="O23" s="13"/>
      <c r="P23" s="12" t="s">
        <v>1054</v>
      </c>
      <c r="Q23" s="13" t="s">
        <v>1007</v>
      </c>
      <c r="R23" s="13"/>
    </row>
    <row r="24" ht="24" spans="1:18">
      <c r="A24" s="8">
        <v>23</v>
      </c>
      <c r="B24" s="9" t="s">
        <v>1055</v>
      </c>
      <c r="C24" s="10" t="s">
        <v>1056</v>
      </c>
      <c r="D24" s="9" t="s">
        <v>990</v>
      </c>
      <c r="E24" s="9">
        <v>1</v>
      </c>
      <c r="F24" s="9" t="s">
        <v>991</v>
      </c>
      <c r="G24" s="9" t="s">
        <v>1036</v>
      </c>
      <c r="H24" s="11">
        <v>41116</v>
      </c>
      <c r="I24" s="11" t="s">
        <v>993</v>
      </c>
      <c r="J24" s="9" t="s">
        <v>994</v>
      </c>
      <c r="K24" s="9" t="s">
        <v>1037</v>
      </c>
      <c r="L24" s="9"/>
      <c r="M24" s="9" t="s">
        <v>1038</v>
      </c>
      <c r="N24" s="12"/>
      <c r="O24" s="13"/>
      <c r="P24" s="12" t="s">
        <v>1054</v>
      </c>
      <c r="Q24" s="13" t="s">
        <v>1007</v>
      </c>
      <c r="R24" s="13"/>
    </row>
    <row r="25" ht="24" spans="1:18">
      <c r="A25" s="8">
        <v>24</v>
      </c>
      <c r="B25" s="9" t="s">
        <v>1057</v>
      </c>
      <c r="C25" s="10" t="s">
        <v>1058</v>
      </c>
      <c r="D25" s="9" t="s">
        <v>990</v>
      </c>
      <c r="E25" s="9">
        <v>1</v>
      </c>
      <c r="F25" s="9" t="s">
        <v>991</v>
      </c>
      <c r="G25" s="9" t="s">
        <v>1036</v>
      </c>
      <c r="H25" s="11">
        <v>41116</v>
      </c>
      <c r="I25" s="11" t="s">
        <v>993</v>
      </c>
      <c r="J25" s="9" t="s">
        <v>994</v>
      </c>
      <c r="K25" s="9" t="s">
        <v>1037</v>
      </c>
      <c r="L25" s="9"/>
      <c r="M25" s="9" t="s">
        <v>1038</v>
      </c>
      <c r="N25" s="12"/>
      <c r="O25" s="13"/>
      <c r="P25" s="12" t="s">
        <v>1059</v>
      </c>
      <c r="Q25" s="13" t="s">
        <v>1007</v>
      </c>
      <c r="R25" s="13"/>
    </row>
    <row r="26" ht="24" spans="1:18">
      <c r="A26" s="8">
        <v>25</v>
      </c>
      <c r="B26" s="9" t="s">
        <v>1060</v>
      </c>
      <c r="C26" s="10" t="s">
        <v>1061</v>
      </c>
      <c r="D26" s="9" t="s">
        <v>990</v>
      </c>
      <c r="E26" s="9">
        <v>1</v>
      </c>
      <c r="F26" s="9" t="s">
        <v>991</v>
      </c>
      <c r="G26" s="9" t="s">
        <v>1036</v>
      </c>
      <c r="H26" s="11">
        <v>41116</v>
      </c>
      <c r="I26" s="11" t="s">
        <v>993</v>
      </c>
      <c r="J26" s="9" t="s">
        <v>994</v>
      </c>
      <c r="K26" s="9" t="s">
        <v>1037</v>
      </c>
      <c r="L26" s="9"/>
      <c r="M26" s="9" t="s">
        <v>1038</v>
      </c>
      <c r="N26" s="12"/>
      <c r="O26" s="13"/>
      <c r="P26" s="12" t="s">
        <v>693</v>
      </c>
      <c r="Q26" s="13" t="s">
        <v>1007</v>
      </c>
      <c r="R26" s="13"/>
    </row>
    <row r="27" ht="24" spans="1:18">
      <c r="A27" s="8">
        <v>26</v>
      </c>
      <c r="B27" s="9" t="s">
        <v>1062</v>
      </c>
      <c r="C27" s="10" t="s">
        <v>1063</v>
      </c>
      <c r="D27" s="9" t="s">
        <v>990</v>
      </c>
      <c r="E27" s="9">
        <v>1</v>
      </c>
      <c r="F27" s="9" t="s">
        <v>991</v>
      </c>
      <c r="G27" s="9" t="s">
        <v>1036</v>
      </c>
      <c r="H27" s="11">
        <v>41116</v>
      </c>
      <c r="I27" s="11" t="s">
        <v>993</v>
      </c>
      <c r="J27" s="9" t="s">
        <v>994</v>
      </c>
      <c r="K27" s="9" t="s">
        <v>1037</v>
      </c>
      <c r="L27" s="9"/>
      <c r="M27" s="9" t="s">
        <v>1038</v>
      </c>
      <c r="N27" s="12"/>
      <c r="O27" s="13"/>
      <c r="P27" s="12" t="s">
        <v>693</v>
      </c>
      <c r="Q27" s="13" t="s">
        <v>1007</v>
      </c>
      <c r="R27" s="13"/>
    </row>
    <row r="28" ht="24" spans="1:18">
      <c r="A28" s="8">
        <v>27</v>
      </c>
      <c r="B28" s="9" t="s">
        <v>1064</v>
      </c>
      <c r="C28" s="10" t="s">
        <v>1065</v>
      </c>
      <c r="D28" s="9" t="s">
        <v>990</v>
      </c>
      <c r="E28" s="9">
        <v>1</v>
      </c>
      <c r="F28" s="9" t="s">
        <v>991</v>
      </c>
      <c r="G28" s="9" t="s">
        <v>1036</v>
      </c>
      <c r="H28" s="11">
        <v>41116</v>
      </c>
      <c r="I28" s="11" t="s">
        <v>993</v>
      </c>
      <c r="J28" s="9" t="s">
        <v>994</v>
      </c>
      <c r="K28" s="9" t="s">
        <v>1037</v>
      </c>
      <c r="L28" s="9"/>
      <c r="M28" s="9" t="s">
        <v>1038</v>
      </c>
      <c r="N28" s="12"/>
      <c r="O28" s="13"/>
      <c r="P28" s="12" t="s">
        <v>1066</v>
      </c>
      <c r="Q28" s="13" t="s">
        <v>717</v>
      </c>
      <c r="R28" s="13"/>
    </row>
    <row r="29" ht="24" spans="1:18">
      <c r="A29" s="8">
        <v>28</v>
      </c>
      <c r="B29" s="9" t="s">
        <v>1067</v>
      </c>
      <c r="C29" s="10" t="s">
        <v>1068</v>
      </c>
      <c r="D29" s="9" t="s">
        <v>990</v>
      </c>
      <c r="E29" s="9">
        <v>1</v>
      </c>
      <c r="F29" s="9" t="s">
        <v>991</v>
      </c>
      <c r="G29" s="9" t="s">
        <v>1036</v>
      </c>
      <c r="H29" s="11">
        <v>41116</v>
      </c>
      <c r="I29" s="11" t="s">
        <v>993</v>
      </c>
      <c r="J29" s="9" t="s">
        <v>994</v>
      </c>
      <c r="K29" s="9" t="s">
        <v>1037</v>
      </c>
      <c r="L29" s="9"/>
      <c r="M29" s="9" t="s">
        <v>1038</v>
      </c>
      <c r="N29" s="12"/>
      <c r="O29" s="13"/>
      <c r="P29" s="12" t="s">
        <v>1013</v>
      </c>
      <c r="Q29" s="13" t="s">
        <v>717</v>
      </c>
      <c r="R29" s="13"/>
    </row>
    <row r="30" ht="24" spans="1:18">
      <c r="A30" s="8">
        <v>29</v>
      </c>
      <c r="B30" s="9" t="s">
        <v>1069</v>
      </c>
      <c r="C30" s="10" t="s">
        <v>1070</v>
      </c>
      <c r="D30" s="9" t="s">
        <v>990</v>
      </c>
      <c r="E30" s="9">
        <v>1</v>
      </c>
      <c r="F30" s="9" t="s">
        <v>991</v>
      </c>
      <c r="G30" s="9" t="s">
        <v>1036</v>
      </c>
      <c r="H30" s="11">
        <v>41116</v>
      </c>
      <c r="I30" s="11" t="s">
        <v>993</v>
      </c>
      <c r="J30" s="9" t="s">
        <v>994</v>
      </c>
      <c r="K30" s="9" t="s">
        <v>1037</v>
      </c>
      <c r="L30" s="9"/>
      <c r="M30" s="9" t="s">
        <v>1038</v>
      </c>
      <c r="N30" s="12"/>
      <c r="O30" s="13"/>
      <c r="P30" s="12" t="s">
        <v>1071</v>
      </c>
      <c r="Q30" s="13" t="s">
        <v>1007</v>
      </c>
      <c r="R30" s="13"/>
    </row>
    <row r="31" ht="24" spans="1:18">
      <c r="A31" s="8">
        <v>30</v>
      </c>
      <c r="B31" s="9" t="s">
        <v>1072</v>
      </c>
      <c r="C31" s="10" t="s">
        <v>718</v>
      </c>
      <c r="D31" s="9" t="s">
        <v>990</v>
      </c>
      <c r="E31" s="9">
        <v>1</v>
      </c>
      <c r="F31" s="9" t="s">
        <v>991</v>
      </c>
      <c r="G31" s="9" t="s">
        <v>1036</v>
      </c>
      <c r="H31" s="11">
        <v>41116</v>
      </c>
      <c r="I31" s="11" t="s">
        <v>993</v>
      </c>
      <c r="J31" s="9" t="s">
        <v>994</v>
      </c>
      <c r="K31" s="9" t="s">
        <v>1037</v>
      </c>
      <c r="L31" s="9"/>
      <c r="M31" s="9" t="s">
        <v>1038</v>
      </c>
      <c r="N31" s="12"/>
      <c r="O31" s="13"/>
      <c r="P31" s="12" t="s">
        <v>1023</v>
      </c>
      <c r="Q31" s="13" t="s">
        <v>1007</v>
      </c>
      <c r="R31" s="13" t="s">
        <v>1045</v>
      </c>
    </row>
    <row r="32" ht="24" spans="1:18">
      <c r="A32" s="8">
        <v>31</v>
      </c>
      <c r="B32" s="9" t="s">
        <v>1073</v>
      </c>
      <c r="C32" s="10" t="s">
        <v>1074</v>
      </c>
      <c r="D32" s="9" t="s">
        <v>990</v>
      </c>
      <c r="E32" s="9">
        <v>1</v>
      </c>
      <c r="F32" s="9" t="s">
        <v>991</v>
      </c>
      <c r="G32" s="9" t="s">
        <v>1036</v>
      </c>
      <c r="H32" s="11">
        <v>41130</v>
      </c>
      <c r="I32" s="11" t="s">
        <v>993</v>
      </c>
      <c r="J32" s="9" t="s">
        <v>994</v>
      </c>
      <c r="K32" s="9" t="s">
        <v>1037</v>
      </c>
      <c r="L32" s="9"/>
      <c r="M32" s="9" t="s">
        <v>1038</v>
      </c>
      <c r="N32" s="12"/>
      <c r="O32" s="13"/>
      <c r="P32" s="14" t="s">
        <v>1075</v>
      </c>
      <c r="Q32" s="15" t="s">
        <v>717</v>
      </c>
      <c r="R32" s="13"/>
    </row>
    <row r="33" ht="24" spans="1:18">
      <c r="A33" s="8">
        <v>32</v>
      </c>
      <c r="B33" s="9" t="s">
        <v>1076</v>
      </c>
      <c r="C33" s="10" t="s">
        <v>1077</v>
      </c>
      <c r="D33" s="9" t="s">
        <v>990</v>
      </c>
      <c r="E33" s="9">
        <v>1</v>
      </c>
      <c r="F33" s="9" t="s">
        <v>991</v>
      </c>
      <c r="G33" s="9" t="s">
        <v>1036</v>
      </c>
      <c r="H33" s="11">
        <v>41465</v>
      </c>
      <c r="I33" s="11" t="s">
        <v>993</v>
      </c>
      <c r="J33" s="9" t="s">
        <v>994</v>
      </c>
      <c r="K33" s="9" t="s">
        <v>1037</v>
      </c>
      <c r="L33" s="9"/>
      <c r="M33" s="9" t="s">
        <v>1038</v>
      </c>
      <c r="N33" s="12"/>
      <c r="O33" s="13"/>
      <c r="P33" s="14" t="s">
        <v>1023</v>
      </c>
      <c r="Q33" s="15" t="s">
        <v>1007</v>
      </c>
      <c r="R33" s="13"/>
    </row>
    <row r="34" ht="24" spans="1:18">
      <c r="A34" s="8">
        <v>33</v>
      </c>
      <c r="B34" s="9" t="s">
        <v>1078</v>
      </c>
      <c r="C34" s="10" t="s">
        <v>1079</v>
      </c>
      <c r="D34" s="9" t="s">
        <v>990</v>
      </c>
      <c r="E34" s="9">
        <v>1</v>
      </c>
      <c r="F34" s="9" t="s">
        <v>991</v>
      </c>
      <c r="G34" s="9" t="s">
        <v>1036</v>
      </c>
      <c r="H34" s="11">
        <v>41605</v>
      </c>
      <c r="I34" s="11" t="s">
        <v>993</v>
      </c>
      <c r="J34" s="9" t="s">
        <v>994</v>
      </c>
      <c r="K34" s="9" t="s">
        <v>1037</v>
      </c>
      <c r="L34" s="9"/>
      <c r="M34" s="9" t="s">
        <v>1038</v>
      </c>
      <c r="N34" s="12"/>
      <c r="O34" s="13"/>
      <c r="P34" s="14" t="s">
        <v>1080</v>
      </c>
      <c r="Q34" s="13" t="s">
        <v>1027</v>
      </c>
      <c r="R34" s="13"/>
    </row>
    <row r="35" ht="24" spans="1:18">
      <c r="A35" s="8">
        <v>34</v>
      </c>
      <c r="B35" s="9" t="s">
        <v>1081</v>
      </c>
      <c r="C35" s="10" t="s">
        <v>1082</v>
      </c>
      <c r="D35" s="9" t="s">
        <v>990</v>
      </c>
      <c r="E35" s="9">
        <v>1</v>
      </c>
      <c r="F35" s="9" t="s">
        <v>991</v>
      </c>
      <c r="G35" s="9" t="s">
        <v>1036</v>
      </c>
      <c r="H35" s="11">
        <v>41605</v>
      </c>
      <c r="I35" s="11" t="s">
        <v>993</v>
      </c>
      <c r="J35" s="9" t="s">
        <v>994</v>
      </c>
      <c r="K35" s="9" t="s">
        <v>1037</v>
      </c>
      <c r="L35" s="9"/>
      <c r="M35" s="9" t="s">
        <v>1038</v>
      </c>
      <c r="N35" s="12"/>
      <c r="O35" s="13"/>
      <c r="P35" s="14" t="s">
        <v>1080</v>
      </c>
      <c r="Q35" s="13" t="s">
        <v>1027</v>
      </c>
      <c r="R35" s="13"/>
    </row>
    <row r="36" ht="24" spans="1:18">
      <c r="A36" s="8">
        <v>35</v>
      </c>
      <c r="B36" s="9" t="s">
        <v>1083</v>
      </c>
      <c r="C36" s="10" t="s">
        <v>1084</v>
      </c>
      <c r="D36" s="9" t="s">
        <v>990</v>
      </c>
      <c r="E36" s="9">
        <v>1</v>
      </c>
      <c r="F36" s="9" t="s">
        <v>991</v>
      </c>
      <c r="G36" s="9" t="s">
        <v>1036</v>
      </c>
      <c r="H36" s="11">
        <v>41605</v>
      </c>
      <c r="I36" s="11" t="s">
        <v>993</v>
      </c>
      <c r="J36" s="9" t="s">
        <v>994</v>
      </c>
      <c r="K36" s="9" t="s">
        <v>1037</v>
      </c>
      <c r="L36" s="9"/>
      <c r="M36" s="9" t="s">
        <v>1038</v>
      </c>
      <c r="N36" s="12"/>
      <c r="O36" s="13"/>
      <c r="P36" s="14" t="s">
        <v>1085</v>
      </c>
      <c r="Q36" s="15" t="s">
        <v>1027</v>
      </c>
      <c r="R36" s="13"/>
    </row>
    <row r="37" ht="24" spans="1:18">
      <c r="A37" s="8">
        <v>36</v>
      </c>
      <c r="B37" s="9" t="s">
        <v>1086</v>
      </c>
      <c r="C37" s="10" t="s">
        <v>1087</v>
      </c>
      <c r="D37" s="9" t="s">
        <v>990</v>
      </c>
      <c r="E37" s="9">
        <v>1</v>
      </c>
      <c r="F37" s="9" t="s">
        <v>991</v>
      </c>
      <c r="G37" s="9" t="s">
        <v>1036</v>
      </c>
      <c r="H37" s="11">
        <v>41605</v>
      </c>
      <c r="I37" s="11" t="s">
        <v>993</v>
      </c>
      <c r="J37" s="9" t="s">
        <v>994</v>
      </c>
      <c r="K37" s="9" t="s">
        <v>1037</v>
      </c>
      <c r="L37" s="9"/>
      <c r="M37" s="9" t="s">
        <v>1038</v>
      </c>
      <c r="N37" s="12"/>
      <c r="O37" s="13"/>
      <c r="P37" s="14" t="s">
        <v>1088</v>
      </c>
      <c r="Q37" s="15" t="s">
        <v>1027</v>
      </c>
      <c r="R37" s="13"/>
    </row>
    <row r="38" ht="24" spans="1:18">
      <c r="A38" s="8">
        <v>37</v>
      </c>
      <c r="B38" s="9" t="s">
        <v>1089</v>
      </c>
      <c r="C38" s="10" t="s">
        <v>1090</v>
      </c>
      <c r="D38" s="9" t="s">
        <v>990</v>
      </c>
      <c r="E38" s="9">
        <v>1</v>
      </c>
      <c r="F38" s="9" t="s">
        <v>991</v>
      </c>
      <c r="G38" s="9" t="s">
        <v>1036</v>
      </c>
      <c r="H38" s="11">
        <v>41605</v>
      </c>
      <c r="I38" s="11" t="s">
        <v>993</v>
      </c>
      <c r="J38" s="9" t="s">
        <v>994</v>
      </c>
      <c r="K38" s="9" t="s">
        <v>1037</v>
      </c>
      <c r="L38" s="9"/>
      <c r="M38" s="9" t="s">
        <v>1038</v>
      </c>
      <c r="N38" s="12"/>
      <c r="O38" s="13"/>
      <c r="P38" s="14" t="s">
        <v>1091</v>
      </c>
      <c r="Q38" s="15" t="s">
        <v>1027</v>
      </c>
      <c r="R38" s="13"/>
    </row>
    <row r="39" ht="24" spans="1:18">
      <c r="A39" s="8">
        <v>38</v>
      </c>
      <c r="B39" s="9" t="s">
        <v>1092</v>
      </c>
      <c r="C39" s="10" t="s">
        <v>1093</v>
      </c>
      <c r="D39" s="9" t="s">
        <v>990</v>
      </c>
      <c r="E39" s="9">
        <v>1</v>
      </c>
      <c r="F39" s="9" t="s">
        <v>991</v>
      </c>
      <c r="G39" s="9" t="s">
        <v>1036</v>
      </c>
      <c r="H39" s="11">
        <v>41605</v>
      </c>
      <c r="I39" s="11" t="s">
        <v>993</v>
      </c>
      <c r="J39" s="9" t="s">
        <v>994</v>
      </c>
      <c r="K39" s="9" t="s">
        <v>1037</v>
      </c>
      <c r="L39" s="9"/>
      <c r="M39" s="9" t="s">
        <v>1038</v>
      </c>
      <c r="N39" s="12"/>
      <c r="O39" s="13"/>
      <c r="P39" s="14" t="s">
        <v>1094</v>
      </c>
      <c r="Q39" s="15" t="s">
        <v>1027</v>
      </c>
      <c r="R39" s="13"/>
    </row>
    <row r="40" ht="24" spans="1:18">
      <c r="A40" s="8">
        <v>39</v>
      </c>
      <c r="B40" s="9" t="s">
        <v>1095</v>
      </c>
      <c r="C40" s="10" t="s">
        <v>1096</v>
      </c>
      <c r="D40" s="9" t="s">
        <v>990</v>
      </c>
      <c r="E40" s="9">
        <v>1</v>
      </c>
      <c r="F40" s="9" t="s">
        <v>991</v>
      </c>
      <c r="G40" s="9" t="s">
        <v>1036</v>
      </c>
      <c r="H40" s="11">
        <v>41605</v>
      </c>
      <c r="I40" s="11" t="s">
        <v>993</v>
      </c>
      <c r="J40" s="9" t="s">
        <v>994</v>
      </c>
      <c r="K40" s="9" t="s">
        <v>1037</v>
      </c>
      <c r="L40" s="9"/>
      <c r="M40" s="9" t="s">
        <v>1038</v>
      </c>
      <c r="N40" s="12"/>
      <c r="O40" s="13"/>
      <c r="P40" s="14" t="s">
        <v>1080</v>
      </c>
      <c r="Q40" s="13" t="s">
        <v>1027</v>
      </c>
      <c r="R40" s="13"/>
    </row>
    <row r="41" ht="24" spans="1:18">
      <c r="A41" s="8">
        <v>40</v>
      </c>
      <c r="B41" s="9" t="s">
        <v>1097</v>
      </c>
      <c r="C41" s="10" t="s">
        <v>1098</v>
      </c>
      <c r="D41" s="9" t="s">
        <v>990</v>
      </c>
      <c r="E41" s="9">
        <v>1</v>
      </c>
      <c r="F41" s="9" t="s">
        <v>991</v>
      </c>
      <c r="G41" s="9" t="s">
        <v>1036</v>
      </c>
      <c r="H41" s="11">
        <v>41605</v>
      </c>
      <c r="I41" s="11" t="s">
        <v>993</v>
      </c>
      <c r="J41" s="9" t="s">
        <v>994</v>
      </c>
      <c r="K41" s="9" t="s">
        <v>1037</v>
      </c>
      <c r="L41" s="9"/>
      <c r="M41" s="9" t="s">
        <v>1038</v>
      </c>
      <c r="N41" s="12"/>
      <c r="O41" s="13"/>
      <c r="P41" s="14" t="s">
        <v>1099</v>
      </c>
      <c r="Q41" s="13" t="s">
        <v>1027</v>
      </c>
      <c r="R41" s="13"/>
    </row>
    <row r="42" ht="24" spans="1:18">
      <c r="A42" s="8">
        <v>41</v>
      </c>
      <c r="B42" s="9" t="s">
        <v>1100</v>
      </c>
      <c r="C42" s="10" t="s">
        <v>1101</v>
      </c>
      <c r="D42" s="9" t="s">
        <v>990</v>
      </c>
      <c r="E42" s="9">
        <v>1</v>
      </c>
      <c r="F42" s="9" t="s">
        <v>991</v>
      </c>
      <c r="G42" s="9" t="s">
        <v>1036</v>
      </c>
      <c r="H42" s="11">
        <v>41605</v>
      </c>
      <c r="I42" s="11" t="s">
        <v>993</v>
      </c>
      <c r="J42" s="9" t="s">
        <v>994</v>
      </c>
      <c r="K42" s="9" t="s">
        <v>1037</v>
      </c>
      <c r="L42" s="9"/>
      <c r="M42" s="9" t="s">
        <v>1038</v>
      </c>
      <c r="N42" s="12"/>
      <c r="O42" s="13"/>
      <c r="P42" s="12" t="s">
        <v>1027</v>
      </c>
      <c r="Q42" s="13" t="s">
        <v>1027</v>
      </c>
      <c r="R42" s="13"/>
    </row>
    <row r="43" ht="24" spans="1:18">
      <c r="A43" s="8">
        <v>42</v>
      </c>
      <c r="B43" s="9" t="s">
        <v>1102</v>
      </c>
      <c r="C43" s="10" t="s">
        <v>1103</v>
      </c>
      <c r="D43" s="9" t="s">
        <v>990</v>
      </c>
      <c r="E43" s="9">
        <v>1</v>
      </c>
      <c r="F43" s="9" t="s">
        <v>991</v>
      </c>
      <c r="G43" s="9" t="s">
        <v>1036</v>
      </c>
      <c r="H43" s="11">
        <v>41605</v>
      </c>
      <c r="I43" s="11" t="s">
        <v>993</v>
      </c>
      <c r="J43" s="9" t="s">
        <v>994</v>
      </c>
      <c r="K43" s="9" t="s">
        <v>1037</v>
      </c>
      <c r="L43" s="9"/>
      <c r="M43" s="9" t="s">
        <v>1038</v>
      </c>
      <c r="N43" s="12"/>
      <c r="O43" s="13"/>
      <c r="P43" s="14" t="s">
        <v>1099</v>
      </c>
      <c r="Q43" s="13" t="s">
        <v>1027</v>
      </c>
      <c r="R43" s="13"/>
    </row>
    <row r="44" ht="24" spans="1:18">
      <c r="A44" s="8">
        <v>43</v>
      </c>
      <c r="B44" s="9" t="s">
        <v>1104</v>
      </c>
      <c r="C44" s="10" t="s">
        <v>1105</v>
      </c>
      <c r="D44" s="9" t="s">
        <v>990</v>
      </c>
      <c r="E44" s="9">
        <v>1</v>
      </c>
      <c r="F44" s="9" t="s">
        <v>991</v>
      </c>
      <c r="G44" s="9" t="s">
        <v>1036</v>
      </c>
      <c r="H44" s="11">
        <v>41605</v>
      </c>
      <c r="I44" s="11" t="s">
        <v>993</v>
      </c>
      <c r="J44" s="9" t="s">
        <v>994</v>
      </c>
      <c r="K44" s="9" t="s">
        <v>1037</v>
      </c>
      <c r="L44" s="9"/>
      <c r="M44" s="9" t="s">
        <v>1038</v>
      </c>
      <c r="N44" s="12"/>
      <c r="O44" s="13"/>
      <c r="P44" s="14" t="s">
        <v>1106</v>
      </c>
      <c r="Q44" s="13" t="s">
        <v>1027</v>
      </c>
      <c r="R44" s="13"/>
    </row>
    <row r="45" ht="24" spans="1:18">
      <c r="A45" s="8">
        <v>44</v>
      </c>
      <c r="B45" s="9" t="s">
        <v>1107</v>
      </c>
      <c r="C45" s="10" t="s">
        <v>1108</v>
      </c>
      <c r="D45" s="9" t="s">
        <v>990</v>
      </c>
      <c r="E45" s="9">
        <v>1</v>
      </c>
      <c r="F45" s="9" t="s">
        <v>991</v>
      </c>
      <c r="G45" s="9" t="s">
        <v>1036</v>
      </c>
      <c r="H45" s="11">
        <v>41605</v>
      </c>
      <c r="I45" s="11" t="s">
        <v>993</v>
      </c>
      <c r="J45" s="9" t="s">
        <v>994</v>
      </c>
      <c r="K45" s="9" t="s">
        <v>1037</v>
      </c>
      <c r="L45" s="9"/>
      <c r="M45" s="9" t="s">
        <v>1038</v>
      </c>
      <c r="N45" s="12"/>
      <c r="O45" s="13"/>
      <c r="P45" s="14" t="s">
        <v>1106</v>
      </c>
      <c r="Q45" s="13" t="s">
        <v>1027</v>
      </c>
      <c r="R45" s="13"/>
    </row>
    <row r="46" ht="24" spans="1:18">
      <c r="A46" s="8">
        <v>45</v>
      </c>
      <c r="B46" s="9" t="s">
        <v>1109</v>
      </c>
      <c r="C46" s="10" t="s">
        <v>1110</v>
      </c>
      <c r="D46" s="9" t="s">
        <v>990</v>
      </c>
      <c r="E46" s="9">
        <v>1</v>
      </c>
      <c r="F46" s="9" t="s">
        <v>991</v>
      </c>
      <c r="G46" s="9" t="s">
        <v>1036</v>
      </c>
      <c r="H46" s="11">
        <v>41605</v>
      </c>
      <c r="I46" s="11" t="s">
        <v>993</v>
      </c>
      <c r="J46" s="9" t="s">
        <v>994</v>
      </c>
      <c r="K46" s="9" t="s">
        <v>1037</v>
      </c>
      <c r="L46" s="9"/>
      <c r="M46" s="9" t="s">
        <v>1038</v>
      </c>
      <c r="N46" s="12"/>
      <c r="O46" s="13"/>
      <c r="P46" s="14" t="s">
        <v>1080</v>
      </c>
      <c r="Q46" s="13" t="s">
        <v>1027</v>
      </c>
      <c r="R46" s="13"/>
    </row>
    <row r="47" ht="24" spans="1:18">
      <c r="A47" s="8">
        <v>46</v>
      </c>
      <c r="B47" s="9" t="s">
        <v>1111</v>
      </c>
      <c r="C47" s="10" t="s">
        <v>1112</v>
      </c>
      <c r="D47" s="9" t="s">
        <v>990</v>
      </c>
      <c r="E47" s="9">
        <v>1</v>
      </c>
      <c r="F47" s="9" t="s">
        <v>991</v>
      </c>
      <c r="G47" s="9" t="s">
        <v>1036</v>
      </c>
      <c r="H47" s="11">
        <v>41605</v>
      </c>
      <c r="I47" s="11" t="s">
        <v>993</v>
      </c>
      <c r="J47" s="9" t="s">
        <v>994</v>
      </c>
      <c r="K47" s="9" t="s">
        <v>1037</v>
      </c>
      <c r="L47" s="9"/>
      <c r="M47" s="9" t="s">
        <v>1038</v>
      </c>
      <c r="N47" s="12"/>
      <c r="O47" s="13"/>
      <c r="P47" s="14" t="s">
        <v>1080</v>
      </c>
      <c r="Q47" s="13" t="s">
        <v>1027</v>
      </c>
      <c r="R47" s="13"/>
    </row>
    <row r="48" ht="24" spans="1:18">
      <c r="A48" s="8">
        <v>47</v>
      </c>
      <c r="B48" s="9" t="s">
        <v>1113</v>
      </c>
      <c r="C48" s="10" t="s">
        <v>1114</v>
      </c>
      <c r="D48" s="9" t="s">
        <v>990</v>
      </c>
      <c r="E48" s="9">
        <v>1</v>
      </c>
      <c r="F48" s="9" t="s">
        <v>991</v>
      </c>
      <c r="G48" s="9" t="s">
        <v>1036</v>
      </c>
      <c r="H48" s="11">
        <v>41604</v>
      </c>
      <c r="I48" s="11" t="s">
        <v>993</v>
      </c>
      <c r="J48" s="9" t="s">
        <v>994</v>
      </c>
      <c r="K48" s="9" t="s">
        <v>1037</v>
      </c>
      <c r="L48" s="9"/>
      <c r="M48" s="9" t="s">
        <v>1038</v>
      </c>
      <c r="N48" s="12"/>
      <c r="O48" s="13"/>
      <c r="P48" s="14" t="s">
        <v>1080</v>
      </c>
      <c r="Q48" s="13" t="s">
        <v>1027</v>
      </c>
      <c r="R48" s="13"/>
    </row>
    <row r="49" ht="24" spans="1:18">
      <c r="A49" s="8">
        <v>48</v>
      </c>
      <c r="B49" s="9" t="s">
        <v>1115</v>
      </c>
      <c r="C49" s="10" t="s">
        <v>1116</v>
      </c>
      <c r="D49" s="9" t="s">
        <v>990</v>
      </c>
      <c r="E49" s="9">
        <v>1</v>
      </c>
      <c r="F49" s="9" t="s">
        <v>991</v>
      </c>
      <c r="G49" s="9" t="s">
        <v>1036</v>
      </c>
      <c r="H49" s="11">
        <v>41604</v>
      </c>
      <c r="I49" s="11" t="s">
        <v>993</v>
      </c>
      <c r="J49" s="9" t="s">
        <v>994</v>
      </c>
      <c r="K49" s="9" t="s">
        <v>1037</v>
      </c>
      <c r="L49" s="9"/>
      <c r="M49" s="9" t="s">
        <v>1038</v>
      </c>
      <c r="N49" s="12"/>
      <c r="O49" s="13"/>
      <c r="P49" s="14" t="s">
        <v>1080</v>
      </c>
      <c r="Q49" s="13" t="s">
        <v>1027</v>
      </c>
      <c r="R49" s="13"/>
    </row>
    <row r="50" ht="24" spans="1:18">
      <c r="A50" s="8">
        <v>49</v>
      </c>
      <c r="B50" s="9" t="s">
        <v>1117</v>
      </c>
      <c r="C50" s="10" t="s">
        <v>1118</v>
      </c>
      <c r="D50" s="9" t="s">
        <v>990</v>
      </c>
      <c r="E50" s="9">
        <v>1</v>
      </c>
      <c r="F50" s="9" t="s">
        <v>991</v>
      </c>
      <c r="G50" s="9" t="s">
        <v>1036</v>
      </c>
      <c r="H50" s="11">
        <v>41603</v>
      </c>
      <c r="I50" s="11" t="s">
        <v>993</v>
      </c>
      <c r="J50" s="9" t="s">
        <v>994</v>
      </c>
      <c r="K50" s="9" t="s">
        <v>1037</v>
      </c>
      <c r="L50" s="9"/>
      <c r="M50" s="9" t="s">
        <v>1038</v>
      </c>
      <c r="N50" s="12"/>
      <c r="O50" s="13"/>
      <c r="P50" s="14" t="s">
        <v>1106</v>
      </c>
      <c r="Q50" s="13" t="s">
        <v>1027</v>
      </c>
      <c r="R50" s="13"/>
    </row>
    <row r="51" ht="24" spans="1:18">
      <c r="A51" s="8">
        <v>50</v>
      </c>
      <c r="B51" s="9" t="s">
        <v>1119</v>
      </c>
      <c r="C51" s="10" t="s">
        <v>1120</v>
      </c>
      <c r="D51" s="9" t="s">
        <v>990</v>
      </c>
      <c r="E51" s="9">
        <v>1</v>
      </c>
      <c r="F51" s="9" t="s">
        <v>991</v>
      </c>
      <c r="G51" s="9" t="s">
        <v>1036</v>
      </c>
      <c r="H51" s="11">
        <v>41603</v>
      </c>
      <c r="I51" s="11" t="s">
        <v>993</v>
      </c>
      <c r="J51" s="9" t="s">
        <v>994</v>
      </c>
      <c r="K51" s="9" t="s">
        <v>1037</v>
      </c>
      <c r="L51" s="9"/>
      <c r="M51" s="9" t="s">
        <v>1038</v>
      </c>
      <c r="N51" s="12"/>
      <c r="O51" s="13"/>
      <c r="P51" s="14" t="s">
        <v>1080</v>
      </c>
      <c r="Q51" s="13" t="s">
        <v>1027</v>
      </c>
      <c r="R51" s="13"/>
    </row>
    <row r="52" ht="24" spans="1:18">
      <c r="A52" s="8">
        <v>51</v>
      </c>
      <c r="B52" s="9" t="s">
        <v>1121</v>
      </c>
      <c r="C52" s="10" t="s">
        <v>1122</v>
      </c>
      <c r="D52" s="9" t="s">
        <v>990</v>
      </c>
      <c r="E52" s="9">
        <v>1</v>
      </c>
      <c r="F52" s="9" t="s">
        <v>991</v>
      </c>
      <c r="G52" s="9" t="s">
        <v>1036</v>
      </c>
      <c r="H52" s="11">
        <v>41600</v>
      </c>
      <c r="I52" s="11" t="s">
        <v>993</v>
      </c>
      <c r="J52" s="9" t="s">
        <v>994</v>
      </c>
      <c r="K52" s="9" t="s">
        <v>1037</v>
      </c>
      <c r="L52" s="9"/>
      <c r="M52" s="9" t="s">
        <v>1038</v>
      </c>
      <c r="N52" s="12"/>
      <c r="O52" s="13"/>
      <c r="P52" s="12" t="s">
        <v>1030</v>
      </c>
      <c r="Q52" s="15" t="s">
        <v>1007</v>
      </c>
      <c r="R52" s="13"/>
    </row>
    <row r="53" ht="24" spans="1:18">
      <c r="A53" s="8">
        <v>52</v>
      </c>
      <c r="B53" s="9" t="s">
        <v>1123</v>
      </c>
      <c r="C53" s="10" t="s">
        <v>1124</v>
      </c>
      <c r="D53" s="9" t="s">
        <v>990</v>
      </c>
      <c r="E53" s="9">
        <v>1</v>
      </c>
      <c r="F53" s="9" t="s">
        <v>991</v>
      </c>
      <c r="G53" s="9" t="s">
        <v>1036</v>
      </c>
      <c r="H53" s="11">
        <v>41604</v>
      </c>
      <c r="I53" s="11" t="s">
        <v>993</v>
      </c>
      <c r="J53" s="9" t="s">
        <v>994</v>
      </c>
      <c r="K53" s="9" t="s">
        <v>1037</v>
      </c>
      <c r="L53" s="9"/>
      <c r="M53" s="9" t="s">
        <v>1038</v>
      </c>
      <c r="N53" s="12"/>
      <c r="O53" s="13"/>
      <c r="P53" s="14" t="s">
        <v>1125</v>
      </c>
      <c r="Q53" s="15" t="s">
        <v>717</v>
      </c>
      <c r="R53" s="13"/>
    </row>
    <row r="54" ht="24" spans="1:18">
      <c r="A54" s="8">
        <v>53</v>
      </c>
      <c r="B54" s="9" t="s">
        <v>1126</v>
      </c>
      <c r="C54" s="10" t="s">
        <v>1127</v>
      </c>
      <c r="D54" s="9" t="s">
        <v>990</v>
      </c>
      <c r="E54" s="9">
        <v>1</v>
      </c>
      <c r="F54" s="9" t="s">
        <v>991</v>
      </c>
      <c r="G54" s="9" t="s">
        <v>1036</v>
      </c>
      <c r="H54" s="11">
        <v>41604</v>
      </c>
      <c r="I54" s="11" t="s">
        <v>993</v>
      </c>
      <c r="J54" s="9" t="s">
        <v>994</v>
      </c>
      <c r="K54" s="9" t="s">
        <v>1037</v>
      </c>
      <c r="L54" s="9"/>
      <c r="M54" s="9" t="s">
        <v>1038</v>
      </c>
      <c r="N54" s="12"/>
      <c r="O54" s="13"/>
      <c r="P54" s="12" t="s">
        <v>1128</v>
      </c>
      <c r="Q54" s="15" t="s">
        <v>717</v>
      </c>
      <c r="R54" s="13"/>
    </row>
    <row r="55" ht="24" spans="1:18">
      <c r="A55" s="8">
        <v>54</v>
      </c>
      <c r="B55" s="9" t="s">
        <v>1129</v>
      </c>
      <c r="C55" s="10" t="s">
        <v>1130</v>
      </c>
      <c r="D55" s="9" t="s">
        <v>990</v>
      </c>
      <c r="E55" s="9">
        <v>1</v>
      </c>
      <c r="F55" s="9" t="s">
        <v>991</v>
      </c>
      <c r="G55" s="9" t="s">
        <v>1036</v>
      </c>
      <c r="H55" s="11">
        <v>41639</v>
      </c>
      <c r="I55" s="11" t="s">
        <v>993</v>
      </c>
      <c r="J55" s="9" t="s">
        <v>994</v>
      </c>
      <c r="K55" s="9" t="s">
        <v>1037</v>
      </c>
      <c r="L55" s="9"/>
      <c r="M55" s="9" t="s">
        <v>1038</v>
      </c>
      <c r="N55" s="12"/>
      <c r="O55" s="13"/>
      <c r="P55" s="14" t="s">
        <v>1013</v>
      </c>
      <c r="Q55" s="15" t="s">
        <v>717</v>
      </c>
      <c r="R55" s="13"/>
    </row>
    <row r="56" ht="24" spans="1:18">
      <c r="A56" s="8">
        <v>55</v>
      </c>
      <c r="B56" s="9" t="s">
        <v>1131</v>
      </c>
      <c r="C56" s="10" t="s">
        <v>1132</v>
      </c>
      <c r="D56" s="9" t="s">
        <v>990</v>
      </c>
      <c r="E56" s="9">
        <v>1</v>
      </c>
      <c r="F56" s="9" t="s">
        <v>991</v>
      </c>
      <c r="G56" s="9" t="s">
        <v>1036</v>
      </c>
      <c r="H56" s="11">
        <v>41639</v>
      </c>
      <c r="I56" s="11" t="s">
        <v>993</v>
      </c>
      <c r="J56" s="9" t="s">
        <v>994</v>
      </c>
      <c r="K56" s="9" t="s">
        <v>1037</v>
      </c>
      <c r="L56" s="9"/>
      <c r="M56" s="9" t="s">
        <v>1038</v>
      </c>
      <c r="N56" s="12"/>
      <c r="O56" s="13"/>
      <c r="P56" s="14" t="s">
        <v>1080</v>
      </c>
      <c r="Q56" s="15" t="s">
        <v>1027</v>
      </c>
      <c r="R56" s="13"/>
    </row>
    <row r="57" ht="24" spans="1:18">
      <c r="A57" s="8">
        <v>56</v>
      </c>
      <c r="B57" s="9" t="s">
        <v>1133</v>
      </c>
      <c r="C57" s="10" t="s">
        <v>1134</v>
      </c>
      <c r="D57" s="9" t="s">
        <v>990</v>
      </c>
      <c r="E57" s="9">
        <v>1</v>
      </c>
      <c r="F57" s="9" t="s">
        <v>991</v>
      </c>
      <c r="G57" s="9" t="s">
        <v>1036</v>
      </c>
      <c r="H57" s="11">
        <v>41639</v>
      </c>
      <c r="I57" s="11" t="s">
        <v>993</v>
      </c>
      <c r="J57" s="9" t="s">
        <v>994</v>
      </c>
      <c r="K57" s="9" t="s">
        <v>1037</v>
      </c>
      <c r="L57" s="9"/>
      <c r="M57" s="9" t="s">
        <v>1038</v>
      </c>
      <c r="N57" s="12"/>
      <c r="O57" s="13"/>
      <c r="P57" s="12" t="s">
        <v>1030</v>
      </c>
      <c r="Q57" s="13" t="s">
        <v>1007</v>
      </c>
      <c r="R57" s="13"/>
    </row>
    <row r="58" ht="24" spans="1:18">
      <c r="A58" s="8">
        <v>57</v>
      </c>
      <c r="B58" s="9" t="s">
        <v>1135</v>
      </c>
      <c r="C58" s="10" t="s">
        <v>1136</v>
      </c>
      <c r="D58" s="9" t="s">
        <v>990</v>
      </c>
      <c r="E58" s="9">
        <v>1</v>
      </c>
      <c r="F58" s="9" t="s">
        <v>991</v>
      </c>
      <c r="G58" s="9" t="s">
        <v>1036</v>
      </c>
      <c r="H58" s="11">
        <v>41641</v>
      </c>
      <c r="I58" s="11" t="s">
        <v>993</v>
      </c>
      <c r="J58" s="9" t="s">
        <v>994</v>
      </c>
      <c r="K58" s="9" t="s">
        <v>1037</v>
      </c>
      <c r="L58" s="9"/>
      <c r="M58" s="9" t="s">
        <v>1038</v>
      </c>
      <c r="N58" s="12"/>
      <c r="O58" s="13"/>
      <c r="P58" s="12" t="s">
        <v>1027</v>
      </c>
      <c r="Q58" s="13" t="s">
        <v>1027</v>
      </c>
      <c r="R58" s="13"/>
    </row>
    <row r="59" ht="24" spans="1:18">
      <c r="A59" s="8">
        <v>58</v>
      </c>
      <c r="B59" s="9" t="s">
        <v>1137</v>
      </c>
      <c r="C59" s="10" t="s">
        <v>1138</v>
      </c>
      <c r="D59" s="9" t="s">
        <v>990</v>
      </c>
      <c r="E59" s="9">
        <v>1</v>
      </c>
      <c r="F59" s="9" t="s">
        <v>991</v>
      </c>
      <c r="G59" s="9" t="s">
        <v>1036</v>
      </c>
      <c r="H59" s="11">
        <v>41653</v>
      </c>
      <c r="I59" s="11" t="s">
        <v>993</v>
      </c>
      <c r="J59" s="9" t="s">
        <v>994</v>
      </c>
      <c r="K59" s="9" t="s">
        <v>1037</v>
      </c>
      <c r="L59" s="9"/>
      <c r="M59" s="9" t="s">
        <v>1038</v>
      </c>
      <c r="N59" s="12"/>
      <c r="O59" s="13"/>
      <c r="P59" s="12" t="s">
        <v>1139</v>
      </c>
      <c r="Q59" s="13" t="s">
        <v>1007</v>
      </c>
      <c r="R59" s="13"/>
    </row>
    <row r="60" ht="24" spans="1:18">
      <c r="A60" s="8">
        <v>59</v>
      </c>
      <c r="B60" s="9" t="s">
        <v>1140</v>
      </c>
      <c r="C60" s="10" t="s">
        <v>1141</v>
      </c>
      <c r="D60" s="9" t="s">
        <v>990</v>
      </c>
      <c r="E60" s="9">
        <v>1</v>
      </c>
      <c r="F60" s="9" t="s">
        <v>991</v>
      </c>
      <c r="G60" s="9" t="s">
        <v>1036</v>
      </c>
      <c r="H60" s="11">
        <v>41725</v>
      </c>
      <c r="I60" s="11" t="s">
        <v>993</v>
      </c>
      <c r="J60" s="9" t="s">
        <v>994</v>
      </c>
      <c r="K60" s="9" t="s">
        <v>1037</v>
      </c>
      <c r="L60" s="9"/>
      <c r="M60" s="9" t="s">
        <v>1038</v>
      </c>
      <c r="N60" s="12"/>
      <c r="O60" s="13"/>
      <c r="P60" s="14" t="s">
        <v>1142</v>
      </c>
      <c r="Q60" s="15" t="s">
        <v>717</v>
      </c>
      <c r="R60" s="13"/>
    </row>
    <row r="61" ht="24" spans="1:18">
      <c r="A61" s="8">
        <v>60</v>
      </c>
      <c r="B61" s="9" t="s">
        <v>1143</v>
      </c>
      <c r="C61" s="10" t="s">
        <v>1144</v>
      </c>
      <c r="D61" s="9" t="s">
        <v>990</v>
      </c>
      <c r="E61" s="9">
        <v>1</v>
      </c>
      <c r="F61" s="9" t="s">
        <v>991</v>
      </c>
      <c r="G61" s="9" t="s">
        <v>1036</v>
      </c>
      <c r="H61" s="11">
        <v>41746</v>
      </c>
      <c r="I61" s="11" t="s">
        <v>993</v>
      </c>
      <c r="J61" s="9" t="s">
        <v>994</v>
      </c>
      <c r="K61" s="9" t="s">
        <v>1037</v>
      </c>
      <c r="L61" s="9"/>
      <c r="M61" s="9" t="s">
        <v>1038</v>
      </c>
      <c r="N61" s="12"/>
      <c r="O61" s="13"/>
      <c r="P61" s="12" t="s">
        <v>1027</v>
      </c>
      <c r="Q61" s="13" t="s">
        <v>1027</v>
      </c>
      <c r="R61" s="13"/>
    </row>
    <row r="62" ht="24" spans="1:18">
      <c r="A62" s="8">
        <v>61</v>
      </c>
      <c r="B62" s="9" t="s">
        <v>1145</v>
      </c>
      <c r="C62" s="10" t="s">
        <v>1146</v>
      </c>
      <c r="D62" s="9" t="s">
        <v>990</v>
      </c>
      <c r="E62" s="9">
        <v>1</v>
      </c>
      <c r="F62" s="9" t="s">
        <v>991</v>
      </c>
      <c r="G62" s="9" t="s">
        <v>1036</v>
      </c>
      <c r="H62" s="11">
        <v>41747</v>
      </c>
      <c r="I62" s="11" t="s">
        <v>993</v>
      </c>
      <c r="J62" s="9" t="s">
        <v>994</v>
      </c>
      <c r="K62" s="9" t="s">
        <v>1037</v>
      </c>
      <c r="L62" s="9"/>
      <c r="M62" s="9" t="s">
        <v>1038</v>
      </c>
      <c r="N62" s="12"/>
      <c r="O62" s="13"/>
      <c r="P62" s="14" t="s">
        <v>1051</v>
      </c>
      <c r="Q62" s="15" t="s">
        <v>717</v>
      </c>
      <c r="R62" s="13"/>
    </row>
    <row r="63" ht="24" spans="1:18">
      <c r="A63" s="8">
        <v>62</v>
      </c>
      <c r="B63" s="9" t="s">
        <v>1147</v>
      </c>
      <c r="C63" s="10" t="s">
        <v>1148</v>
      </c>
      <c r="D63" s="9" t="s">
        <v>990</v>
      </c>
      <c r="E63" s="9">
        <v>1</v>
      </c>
      <c r="F63" s="9" t="s">
        <v>991</v>
      </c>
      <c r="G63" s="9" t="s">
        <v>1036</v>
      </c>
      <c r="H63" s="11">
        <v>41754</v>
      </c>
      <c r="I63" s="11" t="s">
        <v>993</v>
      </c>
      <c r="J63" s="9" t="s">
        <v>994</v>
      </c>
      <c r="K63" s="9" t="s">
        <v>1037</v>
      </c>
      <c r="L63" s="9"/>
      <c r="M63" s="9" t="s">
        <v>1038</v>
      </c>
      <c r="N63" s="12"/>
      <c r="O63" s="13"/>
      <c r="P63" s="14" t="s">
        <v>1149</v>
      </c>
      <c r="Q63" s="15" t="s">
        <v>717</v>
      </c>
      <c r="R63" s="13"/>
    </row>
    <row r="64" ht="24" spans="1:18">
      <c r="A64" s="8">
        <v>63</v>
      </c>
      <c r="B64" s="9" t="s">
        <v>1150</v>
      </c>
      <c r="C64" s="10" t="s">
        <v>1151</v>
      </c>
      <c r="D64" s="9" t="s">
        <v>990</v>
      </c>
      <c r="E64" s="9">
        <v>1</v>
      </c>
      <c r="F64" s="9" t="s">
        <v>991</v>
      </c>
      <c r="G64" s="9" t="s">
        <v>1036</v>
      </c>
      <c r="H64" s="11">
        <v>41807</v>
      </c>
      <c r="I64" s="11" t="s">
        <v>993</v>
      </c>
      <c r="J64" s="9" t="s">
        <v>994</v>
      </c>
      <c r="K64" s="9" t="s">
        <v>1037</v>
      </c>
      <c r="L64" s="9"/>
      <c r="M64" s="9" t="s">
        <v>1038</v>
      </c>
      <c r="N64" s="12"/>
      <c r="O64" s="13"/>
      <c r="P64" s="14" t="s">
        <v>1152</v>
      </c>
      <c r="Q64" s="15" t="s">
        <v>717</v>
      </c>
      <c r="R64" s="13"/>
    </row>
    <row r="65" ht="24" spans="1:18">
      <c r="A65" s="8">
        <v>64</v>
      </c>
      <c r="B65" s="9" t="s">
        <v>1153</v>
      </c>
      <c r="C65" s="10" t="s">
        <v>1154</v>
      </c>
      <c r="D65" s="9" t="s">
        <v>990</v>
      </c>
      <c r="E65" s="9">
        <v>1</v>
      </c>
      <c r="F65" s="9" t="s">
        <v>991</v>
      </c>
      <c r="G65" s="9" t="s">
        <v>1036</v>
      </c>
      <c r="H65" s="11">
        <v>41817</v>
      </c>
      <c r="I65" s="11" t="s">
        <v>993</v>
      </c>
      <c r="J65" s="9" t="s">
        <v>994</v>
      </c>
      <c r="K65" s="9" t="s">
        <v>1037</v>
      </c>
      <c r="L65" s="9"/>
      <c r="M65" s="9" t="s">
        <v>1038</v>
      </c>
      <c r="N65" s="12"/>
      <c r="O65" s="13"/>
      <c r="P65" s="14" t="s">
        <v>1155</v>
      </c>
      <c r="Q65" s="13" t="s">
        <v>1156</v>
      </c>
      <c r="R65" s="13"/>
    </row>
    <row r="66" ht="24" spans="1:18">
      <c r="A66" s="8">
        <v>65</v>
      </c>
      <c r="B66" s="9" t="s">
        <v>1157</v>
      </c>
      <c r="C66" s="10" t="s">
        <v>1158</v>
      </c>
      <c r="D66" s="9" t="s">
        <v>990</v>
      </c>
      <c r="E66" s="9">
        <v>1</v>
      </c>
      <c r="F66" s="9" t="s">
        <v>991</v>
      </c>
      <c r="G66" s="9" t="s">
        <v>1036</v>
      </c>
      <c r="H66" s="11">
        <v>41817</v>
      </c>
      <c r="I66" s="11" t="s">
        <v>993</v>
      </c>
      <c r="J66" s="9" t="s">
        <v>994</v>
      </c>
      <c r="K66" s="9" t="s">
        <v>1037</v>
      </c>
      <c r="L66" s="9"/>
      <c r="M66" s="9" t="s">
        <v>1038</v>
      </c>
      <c r="N66" s="12"/>
      <c r="O66" s="13"/>
      <c r="P66" s="14" t="s">
        <v>1155</v>
      </c>
      <c r="Q66" s="13" t="s">
        <v>1156</v>
      </c>
      <c r="R66" s="15" t="s">
        <v>1045</v>
      </c>
    </row>
    <row r="67" ht="24" spans="1:18">
      <c r="A67" s="8">
        <v>66</v>
      </c>
      <c r="B67" s="9" t="s">
        <v>1159</v>
      </c>
      <c r="C67" s="10" t="s">
        <v>1160</v>
      </c>
      <c r="D67" s="9" t="s">
        <v>990</v>
      </c>
      <c r="E67" s="9">
        <v>1</v>
      </c>
      <c r="F67" s="9" t="s">
        <v>991</v>
      </c>
      <c r="G67" s="9" t="s">
        <v>1036</v>
      </c>
      <c r="H67" s="11">
        <v>41836</v>
      </c>
      <c r="I67" s="11" t="s">
        <v>993</v>
      </c>
      <c r="J67" s="9" t="s">
        <v>994</v>
      </c>
      <c r="K67" s="9" t="s">
        <v>1037</v>
      </c>
      <c r="L67" s="9"/>
      <c r="M67" s="9" t="s">
        <v>1038</v>
      </c>
      <c r="N67" s="12"/>
      <c r="O67" s="13"/>
      <c r="P67" s="14" t="s">
        <v>736</v>
      </c>
      <c r="Q67" s="15" t="s">
        <v>1156</v>
      </c>
      <c r="R67" s="13"/>
    </row>
    <row r="68" ht="24" spans="1:18">
      <c r="A68" s="8">
        <v>67</v>
      </c>
      <c r="B68" s="9" t="s">
        <v>1161</v>
      </c>
      <c r="C68" s="10" t="s">
        <v>1162</v>
      </c>
      <c r="D68" s="9" t="s">
        <v>990</v>
      </c>
      <c r="E68" s="9">
        <v>1</v>
      </c>
      <c r="F68" s="9" t="s">
        <v>991</v>
      </c>
      <c r="G68" s="9" t="s">
        <v>1036</v>
      </c>
      <c r="H68" s="11">
        <v>41836</v>
      </c>
      <c r="I68" s="11" t="s">
        <v>993</v>
      </c>
      <c r="J68" s="9" t="s">
        <v>994</v>
      </c>
      <c r="K68" s="9" t="s">
        <v>1037</v>
      </c>
      <c r="L68" s="9"/>
      <c r="M68" s="9" t="s">
        <v>1038</v>
      </c>
      <c r="N68" s="12"/>
      <c r="O68" s="13"/>
      <c r="P68" s="14" t="s">
        <v>736</v>
      </c>
      <c r="Q68" s="15" t="s">
        <v>1156</v>
      </c>
      <c r="R68" s="13"/>
    </row>
    <row r="69" ht="24" spans="1:18">
      <c r="A69" s="8">
        <v>68</v>
      </c>
      <c r="B69" s="9" t="s">
        <v>1163</v>
      </c>
      <c r="C69" s="10" t="s">
        <v>1164</v>
      </c>
      <c r="D69" s="9" t="s">
        <v>990</v>
      </c>
      <c r="E69" s="9">
        <v>1</v>
      </c>
      <c r="F69" s="9" t="s">
        <v>991</v>
      </c>
      <c r="G69" s="9" t="s">
        <v>1036</v>
      </c>
      <c r="H69" s="11">
        <v>41925</v>
      </c>
      <c r="I69" s="11" t="s">
        <v>993</v>
      </c>
      <c r="J69" s="9" t="s">
        <v>994</v>
      </c>
      <c r="K69" s="9" t="s">
        <v>1037</v>
      </c>
      <c r="L69" s="9"/>
      <c r="M69" s="9" t="s">
        <v>1038</v>
      </c>
      <c r="N69" s="12"/>
      <c r="O69" s="13"/>
      <c r="P69" s="14" t="s">
        <v>1155</v>
      </c>
      <c r="Q69" s="13" t="s">
        <v>1156</v>
      </c>
      <c r="R69" s="13"/>
    </row>
    <row r="70" ht="24" spans="1:18">
      <c r="A70" s="8">
        <v>69</v>
      </c>
      <c r="B70" s="9" t="s">
        <v>1165</v>
      </c>
      <c r="C70" s="10" t="s">
        <v>1166</v>
      </c>
      <c r="D70" s="9" t="s">
        <v>990</v>
      </c>
      <c r="E70" s="9">
        <v>1</v>
      </c>
      <c r="F70" s="9" t="s">
        <v>991</v>
      </c>
      <c r="G70" s="9" t="s">
        <v>1036</v>
      </c>
      <c r="H70" s="11">
        <v>41925</v>
      </c>
      <c r="I70" s="11" t="s">
        <v>993</v>
      </c>
      <c r="J70" s="9" t="s">
        <v>994</v>
      </c>
      <c r="K70" s="9" t="s">
        <v>1037</v>
      </c>
      <c r="L70" s="9"/>
      <c r="M70" s="9" t="s">
        <v>1038</v>
      </c>
      <c r="N70" s="12"/>
      <c r="O70" s="13"/>
      <c r="P70" s="14" t="s">
        <v>1167</v>
      </c>
      <c r="Q70" s="13" t="s">
        <v>1156</v>
      </c>
      <c r="R70" s="13"/>
    </row>
    <row r="71" ht="24" spans="1:18">
      <c r="A71" s="8">
        <v>70</v>
      </c>
      <c r="B71" s="9" t="s">
        <v>1168</v>
      </c>
      <c r="C71" s="10" t="s">
        <v>1169</v>
      </c>
      <c r="D71" s="9" t="s">
        <v>990</v>
      </c>
      <c r="E71" s="9">
        <v>1</v>
      </c>
      <c r="F71" s="9" t="s">
        <v>991</v>
      </c>
      <c r="G71" s="9" t="s">
        <v>1036</v>
      </c>
      <c r="H71" s="11">
        <v>41933</v>
      </c>
      <c r="I71" s="11" t="s">
        <v>993</v>
      </c>
      <c r="J71" s="9" t="s">
        <v>994</v>
      </c>
      <c r="K71" s="9" t="s">
        <v>1037</v>
      </c>
      <c r="L71" s="9"/>
      <c r="M71" s="9"/>
      <c r="N71" s="12"/>
      <c r="O71" s="13"/>
      <c r="P71" s="14" t="s">
        <v>1155</v>
      </c>
      <c r="Q71" s="15" t="s">
        <v>1156</v>
      </c>
      <c r="R71" s="15" t="s">
        <v>1045</v>
      </c>
    </row>
    <row r="72" ht="24" spans="1:18">
      <c r="A72" s="8">
        <v>71</v>
      </c>
      <c r="B72" s="9" t="s">
        <v>1170</v>
      </c>
      <c r="C72" s="10" t="s">
        <v>1171</v>
      </c>
      <c r="D72" s="9" t="s">
        <v>990</v>
      </c>
      <c r="E72" s="9">
        <v>1</v>
      </c>
      <c r="F72" s="9" t="s">
        <v>991</v>
      </c>
      <c r="G72" s="9" t="s">
        <v>1036</v>
      </c>
      <c r="H72" s="11">
        <v>41933</v>
      </c>
      <c r="I72" s="11" t="s">
        <v>993</v>
      </c>
      <c r="J72" s="9" t="s">
        <v>994</v>
      </c>
      <c r="K72" s="9" t="s">
        <v>1037</v>
      </c>
      <c r="L72" s="9"/>
      <c r="M72" s="9"/>
      <c r="N72" s="12"/>
      <c r="O72" s="13"/>
      <c r="P72" s="12"/>
      <c r="Q72" s="15"/>
      <c r="R72" s="13"/>
    </row>
    <row r="73" ht="24" spans="1:18">
      <c r="A73" s="8">
        <v>72</v>
      </c>
      <c r="B73" s="9" t="s">
        <v>1172</v>
      </c>
      <c r="C73" s="10" t="s">
        <v>1173</v>
      </c>
      <c r="D73" s="9" t="s">
        <v>990</v>
      </c>
      <c r="E73" s="9">
        <v>1</v>
      </c>
      <c r="F73" s="9" t="s">
        <v>991</v>
      </c>
      <c r="G73" s="9" t="s">
        <v>1036</v>
      </c>
      <c r="H73" s="11">
        <v>41933</v>
      </c>
      <c r="I73" s="11" t="s">
        <v>993</v>
      </c>
      <c r="J73" s="9" t="s">
        <v>994</v>
      </c>
      <c r="K73" s="9" t="s">
        <v>1037</v>
      </c>
      <c r="L73" s="9"/>
      <c r="M73" s="9"/>
      <c r="N73" s="12"/>
      <c r="O73" s="13"/>
      <c r="P73" s="12"/>
      <c r="Q73" s="13"/>
      <c r="R73" s="13"/>
    </row>
    <row r="74" ht="24" spans="1:18">
      <c r="A74" s="8">
        <v>73</v>
      </c>
      <c r="B74" s="9" t="s">
        <v>1174</v>
      </c>
      <c r="C74" s="10" t="s">
        <v>1175</v>
      </c>
      <c r="D74" s="9" t="s">
        <v>990</v>
      </c>
      <c r="E74" s="9">
        <v>1</v>
      </c>
      <c r="F74" s="9" t="s">
        <v>991</v>
      </c>
      <c r="G74" s="9" t="s">
        <v>1036</v>
      </c>
      <c r="H74" s="11">
        <v>41933</v>
      </c>
      <c r="I74" s="11" t="s">
        <v>993</v>
      </c>
      <c r="J74" s="9" t="s">
        <v>994</v>
      </c>
      <c r="K74" s="9" t="s">
        <v>1037</v>
      </c>
      <c r="L74" s="9"/>
      <c r="M74" s="9"/>
      <c r="N74" s="12"/>
      <c r="O74" s="13"/>
      <c r="P74" s="12" t="s">
        <v>743</v>
      </c>
      <c r="Q74" s="13" t="s">
        <v>1007</v>
      </c>
      <c r="R74" s="13"/>
    </row>
    <row r="75" ht="24" spans="1:18">
      <c r="A75" s="8">
        <v>74</v>
      </c>
      <c r="B75" s="9" t="s">
        <v>1176</v>
      </c>
      <c r="C75" s="10" t="s">
        <v>1177</v>
      </c>
      <c r="D75" s="9" t="s">
        <v>990</v>
      </c>
      <c r="E75" s="9">
        <v>1</v>
      </c>
      <c r="F75" s="9" t="s">
        <v>991</v>
      </c>
      <c r="G75" s="9" t="s">
        <v>1036</v>
      </c>
      <c r="H75" s="11">
        <v>41933</v>
      </c>
      <c r="I75" s="11" t="s">
        <v>993</v>
      </c>
      <c r="J75" s="9" t="s">
        <v>994</v>
      </c>
      <c r="K75" s="9" t="s">
        <v>1037</v>
      </c>
      <c r="L75" s="9"/>
      <c r="M75" s="9"/>
      <c r="N75" s="12"/>
      <c r="O75" s="13"/>
      <c r="P75" s="14" t="s">
        <v>1178</v>
      </c>
      <c r="Q75" s="13" t="s">
        <v>1156</v>
      </c>
      <c r="R75" s="13"/>
    </row>
    <row r="76" ht="24" spans="1:18">
      <c r="A76" s="8">
        <v>75</v>
      </c>
      <c r="B76" s="9" t="s">
        <v>1179</v>
      </c>
      <c r="C76" s="10" t="s">
        <v>1180</v>
      </c>
      <c r="D76" s="9" t="s">
        <v>990</v>
      </c>
      <c r="E76" s="9">
        <v>1</v>
      </c>
      <c r="F76" s="9" t="s">
        <v>991</v>
      </c>
      <c r="G76" s="9" t="s">
        <v>1036</v>
      </c>
      <c r="H76" s="11">
        <v>41933</v>
      </c>
      <c r="I76" s="11" t="s">
        <v>993</v>
      </c>
      <c r="J76" s="9" t="s">
        <v>994</v>
      </c>
      <c r="K76" s="9" t="s">
        <v>1037</v>
      </c>
      <c r="L76" s="9"/>
      <c r="M76" s="9"/>
      <c r="N76" s="12"/>
      <c r="O76" s="13"/>
      <c r="P76" s="12"/>
      <c r="Q76" s="13"/>
      <c r="R76" s="13"/>
    </row>
    <row r="77" ht="36" spans="1:18">
      <c r="A77" s="8">
        <v>76</v>
      </c>
      <c r="B77" s="9" t="s">
        <v>1181</v>
      </c>
      <c r="C77" s="10" t="s">
        <v>1182</v>
      </c>
      <c r="D77" s="9" t="s">
        <v>990</v>
      </c>
      <c r="E77" s="9">
        <v>1</v>
      </c>
      <c r="F77" s="9" t="s">
        <v>991</v>
      </c>
      <c r="G77" s="9" t="s">
        <v>1036</v>
      </c>
      <c r="H77" s="11">
        <v>41933</v>
      </c>
      <c r="I77" s="11" t="s">
        <v>993</v>
      </c>
      <c r="J77" s="9" t="s">
        <v>994</v>
      </c>
      <c r="K77" s="9" t="s">
        <v>1037</v>
      </c>
      <c r="L77" s="9"/>
      <c r="M77" s="9"/>
      <c r="N77" s="12"/>
      <c r="O77" s="13"/>
      <c r="P77" s="14" t="s">
        <v>1183</v>
      </c>
      <c r="Q77" s="15" t="s">
        <v>717</v>
      </c>
      <c r="R77" s="13"/>
    </row>
    <row r="78" ht="24" spans="1:18">
      <c r="A78" s="8">
        <v>77</v>
      </c>
      <c r="B78" s="9" t="s">
        <v>1184</v>
      </c>
      <c r="C78" s="10" t="s">
        <v>1185</v>
      </c>
      <c r="D78" s="9" t="s">
        <v>990</v>
      </c>
      <c r="E78" s="9">
        <v>1</v>
      </c>
      <c r="F78" s="9" t="s">
        <v>991</v>
      </c>
      <c r="G78" s="9" t="s">
        <v>1036</v>
      </c>
      <c r="H78" s="11">
        <v>41933</v>
      </c>
      <c r="I78" s="11" t="s">
        <v>993</v>
      </c>
      <c r="J78" s="9" t="s">
        <v>994</v>
      </c>
      <c r="K78" s="9" t="s">
        <v>1037</v>
      </c>
      <c r="L78" s="9"/>
      <c r="M78" s="9"/>
      <c r="N78" s="12"/>
      <c r="O78" s="13"/>
      <c r="P78" s="12" t="s">
        <v>743</v>
      </c>
      <c r="Q78" s="13" t="s">
        <v>1007</v>
      </c>
      <c r="R78" s="13"/>
    </row>
    <row r="79" ht="24" spans="1:18">
      <c r="A79" s="8">
        <v>78</v>
      </c>
      <c r="B79" s="9" t="s">
        <v>1186</v>
      </c>
      <c r="C79" s="10" t="s">
        <v>1187</v>
      </c>
      <c r="D79" s="9" t="s">
        <v>990</v>
      </c>
      <c r="E79" s="9">
        <v>1</v>
      </c>
      <c r="F79" s="9" t="s">
        <v>991</v>
      </c>
      <c r="G79" s="9" t="s">
        <v>1036</v>
      </c>
      <c r="H79" s="11">
        <v>41933</v>
      </c>
      <c r="I79" s="11" t="s">
        <v>993</v>
      </c>
      <c r="J79" s="9" t="s">
        <v>994</v>
      </c>
      <c r="K79" s="9" t="s">
        <v>1037</v>
      </c>
      <c r="L79" s="9"/>
      <c r="M79" s="9"/>
      <c r="N79" s="12"/>
      <c r="O79" s="13"/>
      <c r="P79" s="14" t="s">
        <v>1167</v>
      </c>
      <c r="Q79" s="13" t="s">
        <v>1156</v>
      </c>
      <c r="R79" s="15" t="s">
        <v>1045</v>
      </c>
    </row>
    <row r="80" ht="24" spans="1:18">
      <c r="A80" s="8">
        <v>79</v>
      </c>
      <c r="B80" s="9" t="s">
        <v>1188</v>
      </c>
      <c r="C80" s="10" t="s">
        <v>1189</v>
      </c>
      <c r="D80" s="9" t="s">
        <v>990</v>
      </c>
      <c r="E80" s="9">
        <v>1</v>
      </c>
      <c r="F80" s="9" t="s">
        <v>991</v>
      </c>
      <c r="G80" s="9" t="s">
        <v>1026</v>
      </c>
      <c r="H80" s="11">
        <v>40960</v>
      </c>
      <c r="I80" s="11" t="s">
        <v>993</v>
      </c>
      <c r="J80" s="9" t="s">
        <v>994</v>
      </c>
      <c r="K80" s="9" t="s">
        <v>1037</v>
      </c>
      <c r="L80" s="9"/>
      <c r="M80" s="9"/>
      <c r="N80" s="12"/>
      <c r="O80" s="13"/>
      <c r="P80" s="12"/>
      <c r="Q80" s="13"/>
      <c r="R80" s="13"/>
    </row>
    <row r="81" ht="48" spans="1:18">
      <c r="A81" s="8">
        <v>206</v>
      </c>
      <c r="B81" s="9" t="s">
        <v>1190</v>
      </c>
      <c r="C81" s="10" t="s">
        <v>1191</v>
      </c>
      <c r="D81" s="9" t="s">
        <v>990</v>
      </c>
      <c r="E81" s="9">
        <v>1</v>
      </c>
      <c r="F81" s="9" t="s">
        <v>991</v>
      </c>
      <c r="G81" s="9" t="s">
        <v>1026</v>
      </c>
      <c r="H81" s="11">
        <v>38126</v>
      </c>
      <c r="I81" s="11" t="s">
        <v>993</v>
      </c>
      <c r="J81" s="9" t="s">
        <v>1192</v>
      </c>
      <c r="K81" s="9"/>
      <c r="L81" s="9"/>
      <c r="M81" s="9"/>
      <c r="N81" s="12"/>
      <c r="O81" s="13"/>
      <c r="P81" s="12"/>
      <c r="Q81" s="13"/>
      <c r="R81" s="13"/>
    </row>
    <row r="82" ht="48" spans="1:18">
      <c r="A82" s="8">
        <v>207</v>
      </c>
      <c r="B82" s="9" t="s">
        <v>1193</v>
      </c>
      <c r="C82" s="10" t="s">
        <v>1194</v>
      </c>
      <c r="D82" s="9" t="s">
        <v>990</v>
      </c>
      <c r="E82" s="9">
        <v>1</v>
      </c>
      <c r="F82" s="9" t="s">
        <v>991</v>
      </c>
      <c r="G82" s="9" t="s">
        <v>1026</v>
      </c>
      <c r="H82" s="11">
        <v>38268</v>
      </c>
      <c r="I82" s="11" t="s">
        <v>993</v>
      </c>
      <c r="J82" s="9" t="s">
        <v>1192</v>
      </c>
      <c r="K82" s="9"/>
      <c r="L82" s="9"/>
      <c r="M82" s="9"/>
      <c r="N82" s="12"/>
      <c r="O82" s="13"/>
      <c r="P82" s="12"/>
      <c r="Q82" s="13"/>
      <c r="R82" s="13"/>
    </row>
    <row r="83" ht="48" spans="1:18">
      <c r="A83" s="8">
        <v>208</v>
      </c>
      <c r="B83" s="9" t="s">
        <v>1195</v>
      </c>
      <c r="C83" s="10" t="s">
        <v>1196</v>
      </c>
      <c r="D83" s="9" t="s">
        <v>990</v>
      </c>
      <c r="E83" s="9">
        <v>1</v>
      </c>
      <c r="F83" s="9" t="s">
        <v>991</v>
      </c>
      <c r="G83" s="9" t="s">
        <v>1026</v>
      </c>
      <c r="H83" s="11">
        <v>39336</v>
      </c>
      <c r="I83" s="11" t="s">
        <v>993</v>
      </c>
      <c r="J83" s="9" t="s">
        <v>1192</v>
      </c>
      <c r="K83" s="9"/>
      <c r="L83" s="9"/>
      <c r="M83" s="9"/>
      <c r="N83" s="12"/>
      <c r="O83" s="13"/>
      <c r="P83" s="12"/>
      <c r="Q83" s="13"/>
      <c r="R83" s="13"/>
    </row>
    <row r="84" ht="48" spans="1:18">
      <c r="A84" s="8">
        <v>209</v>
      </c>
      <c r="B84" s="9" t="s">
        <v>1197</v>
      </c>
      <c r="C84" s="10" t="s">
        <v>1198</v>
      </c>
      <c r="D84" s="9" t="s">
        <v>990</v>
      </c>
      <c r="E84" s="9">
        <v>1</v>
      </c>
      <c r="F84" s="9" t="s">
        <v>991</v>
      </c>
      <c r="G84" s="9" t="s">
        <v>1026</v>
      </c>
      <c r="H84" s="11">
        <v>39311</v>
      </c>
      <c r="I84" s="11" t="s">
        <v>993</v>
      </c>
      <c r="J84" s="9" t="s">
        <v>1192</v>
      </c>
      <c r="K84" s="9"/>
      <c r="L84" s="9"/>
      <c r="M84" s="9"/>
      <c r="N84" s="12"/>
      <c r="O84" s="13"/>
      <c r="P84" s="12"/>
      <c r="Q84" s="13"/>
      <c r="R84" s="13"/>
    </row>
    <row r="85" ht="48" spans="1:18">
      <c r="A85" s="8">
        <v>210</v>
      </c>
      <c r="B85" s="9" t="s">
        <v>1199</v>
      </c>
      <c r="C85" s="10" t="s">
        <v>1200</v>
      </c>
      <c r="D85" s="9" t="s">
        <v>990</v>
      </c>
      <c r="E85" s="9">
        <v>1</v>
      </c>
      <c r="F85" s="9" t="s">
        <v>991</v>
      </c>
      <c r="G85" s="9" t="s">
        <v>1026</v>
      </c>
      <c r="H85" s="11">
        <v>39311</v>
      </c>
      <c r="I85" s="11" t="s">
        <v>993</v>
      </c>
      <c r="J85" s="9" t="s">
        <v>1192</v>
      </c>
      <c r="K85" s="9"/>
      <c r="L85" s="9"/>
      <c r="M85" s="9"/>
      <c r="N85" s="12"/>
      <c r="O85" s="13"/>
      <c r="P85" s="12"/>
      <c r="Q85" s="13"/>
      <c r="R85" s="13"/>
    </row>
    <row r="86" ht="48" spans="1:18">
      <c r="A86" s="8">
        <v>211</v>
      </c>
      <c r="B86" s="9" t="s">
        <v>1201</v>
      </c>
      <c r="C86" s="10" t="s">
        <v>1202</v>
      </c>
      <c r="D86" s="9" t="s">
        <v>990</v>
      </c>
      <c r="E86" s="9">
        <v>1</v>
      </c>
      <c r="F86" s="9" t="s">
        <v>991</v>
      </c>
      <c r="G86" s="9" t="s">
        <v>1026</v>
      </c>
      <c r="H86" s="11">
        <v>39336</v>
      </c>
      <c r="I86" s="11" t="s">
        <v>993</v>
      </c>
      <c r="J86" s="9" t="s">
        <v>1192</v>
      </c>
      <c r="K86" s="9"/>
      <c r="L86" s="9"/>
      <c r="M86" s="9"/>
      <c r="N86" s="12"/>
      <c r="O86" s="13"/>
      <c r="P86" s="12"/>
      <c r="Q86" s="13"/>
      <c r="R86" s="13"/>
    </row>
    <row r="87" ht="48" spans="1:18">
      <c r="A87" s="8">
        <v>212</v>
      </c>
      <c r="B87" s="9" t="s">
        <v>1203</v>
      </c>
      <c r="C87" s="10" t="s">
        <v>1204</v>
      </c>
      <c r="D87" s="9" t="s">
        <v>990</v>
      </c>
      <c r="E87" s="9">
        <v>1</v>
      </c>
      <c r="F87" s="9" t="s">
        <v>991</v>
      </c>
      <c r="G87" s="9" t="s">
        <v>1026</v>
      </c>
      <c r="H87" s="11">
        <v>39344</v>
      </c>
      <c r="I87" s="11" t="s">
        <v>993</v>
      </c>
      <c r="J87" s="9" t="s">
        <v>1192</v>
      </c>
      <c r="K87" s="9"/>
      <c r="L87" s="9"/>
      <c r="M87" s="9"/>
      <c r="N87" s="12"/>
      <c r="O87" s="13"/>
      <c r="P87" s="12"/>
      <c r="Q87" s="13"/>
      <c r="R87" s="13"/>
    </row>
    <row r="88" ht="48" spans="1:18">
      <c r="A88" s="8">
        <v>213</v>
      </c>
      <c r="B88" s="9" t="s">
        <v>1205</v>
      </c>
      <c r="C88" s="10" t="s">
        <v>1206</v>
      </c>
      <c r="D88" s="9" t="s">
        <v>990</v>
      </c>
      <c r="E88" s="9">
        <v>1</v>
      </c>
      <c r="F88" s="9" t="s">
        <v>991</v>
      </c>
      <c r="G88" s="9" t="s">
        <v>1026</v>
      </c>
      <c r="H88" s="11">
        <v>39345</v>
      </c>
      <c r="I88" s="11" t="s">
        <v>993</v>
      </c>
      <c r="J88" s="9" t="s">
        <v>1192</v>
      </c>
      <c r="K88" s="9"/>
      <c r="L88" s="9"/>
      <c r="M88" s="9"/>
      <c r="N88" s="12"/>
      <c r="O88" s="13"/>
      <c r="P88" s="12"/>
      <c r="Q88" s="13"/>
      <c r="R88" s="13"/>
    </row>
    <row r="89" ht="48" spans="1:18">
      <c r="A89" s="8">
        <v>214</v>
      </c>
      <c r="B89" s="9" t="s">
        <v>1207</v>
      </c>
      <c r="C89" s="10" t="s">
        <v>1208</v>
      </c>
      <c r="D89" s="9" t="s">
        <v>990</v>
      </c>
      <c r="E89" s="9">
        <v>1</v>
      </c>
      <c r="F89" s="9" t="s">
        <v>991</v>
      </c>
      <c r="G89" s="9" t="s">
        <v>1026</v>
      </c>
      <c r="H89" s="11">
        <v>39345</v>
      </c>
      <c r="I89" s="11" t="s">
        <v>993</v>
      </c>
      <c r="J89" s="9" t="s">
        <v>1192</v>
      </c>
      <c r="K89" s="9"/>
      <c r="L89" s="9"/>
      <c r="M89" s="9"/>
      <c r="N89" s="12"/>
      <c r="O89" s="13"/>
      <c r="P89" s="12"/>
      <c r="Q89" s="13"/>
      <c r="R89" s="13"/>
    </row>
    <row r="90" ht="48" spans="1:18">
      <c r="A90" s="8">
        <v>215</v>
      </c>
      <c r="B90" s="9" t="s">
        <v>1209</v>
      </c>
      <c r="C90" s="10" t="s">
        <v>1210</v>
      </c>
      <c r="D90" s="9" t="s">
        <v>990</v>
      </c>
      <c r="E90" s="9">
        <v>1</v>
      </c>
      <c r="F90" s="9" t="s">
        <v>991</v>
      </c>
      <c r="G90" s="9" t="s">
        <v>1026</v>
      </c>
      <c r="H90" s="11">
        <v>39345</v>
      </c>
      <c r="I90" s="11" t="s">
        <v>993</v>
      </c>
      <c r="J90" s="9" t="s">
        <v>1192</v>
      </c>
      <c r="K90" s="9"/>
      <c r="L90" s="9"/>
      <c r="M90" s="9"/>
      <c r="N90" s="12"/>
      <c r="O90" s="13"/>
      <c r="P90" s="12"/>
      <c r="Q90" s="13"/>
      <c r="R90" s="13"/>
    </row>
    <row r="91" ht="48" spans="1:18">
      <c r="A91" s="8">
        <v>216</v>
      </c>
      <c r="B91" s="9" t="s">
        <v>1211</v>
      </c>
      <c r="C91" s="10" t="s">
        <v>1212</v>
      </c>
      <c r="D91" s="9" t="s">
        <v>990</v>
      </c>
      <c r="E91" s="9">
        <v>1</v>
      </c>
      <c r="F91" s="9" t="s">
        <v>991</v>
      </c>
      <c r="G91" s="9" t="s">
        <v>1026</v>
      </c>
      <c r="H91" s="11">
        <v>39363</v>
      </c>
      <c r="I91" s="11" t="s">
        <v>993</v>
      </c>
      <c r="J91" s="9" t="s">
        <v>1192</v>
      </c>
      <c r="K91" s="9"/>
      <c r="L91" s="9"/>
      <c r="M91" s="9"/>
      <c r="N91" s="12"/>
      <c r="O91" s="13"/>
      <c r="P91" s="12"/>
      <c r="Q91" s="13"/>
      <c r="R91" s="13"/>
    </row>
    <row r="92" ht="48" spans="1:18">
      <c r="A92" s="8">
        <v>217</v>
      </c>
      <c r="B92" s="9" t="s">
        <v>1213</v>
      </c>
      <c r="C92" s="10" t="s">
        <v>1214</v>
      </c>
      <c r="D92" s="9" t="s">
        <v>990</v>
      </c>
      <c r="E92" s="9">
        <v>1</v>
      </c>
      <c r="F92" s="9" t="s">
        <v>991</v>
      </c>
      <c r="G92" s="9" t="s">
        <v>1026</v>
      </c>
      <c r="H92" s="11">
        <v>39430</v>
      </c>
      <c r="I92" s="11" t="s">
        <v>993</v>
      </c>
      <c r="J92" s="9" t="s">
        <v>1192</v>
      </c>
      <c r="K92" s="9"/>
      <c r="L92" s="9"/>
      <c r="M92" s="9"/>
      <c r="N92" s="12"/>
      <c r="O92" s="13"/>
      <c r="P92" s="12"/>
      <c r="Q92" s="13"/>
      <c r="R92" s="13"/>
    </row>
    <row r="93" ht="48" spans="1:18">
      <c r="A93" s="8">
        <v>218</v>
      </c>
      <c r="B93" s="9" t="s">
        <v>1215</v>
      </c>
      <c r="C93" s="10" t="s">
        <v>1216</v>
      </c>
      <c r="D93" s="9" t="s">
        <v>990</v>
      </c>
      <c r="E93" s="9">
        <v>1</v>
      </c>
      <c r="F93" s="9" t="s">
        <v>991</v>
      </c>
      <c r="G93" s="9" t="s">
        <v>1026</v>
      </c>
      <c r="H93" s="11">
        <v>39532</v>
      </c>
      <c r="I93" s="11" t="s">
        <v>993</v>
      </c>
      <c r="J93" s="9" t="s">
        <v>1192</v>
      </c>
      <c r="K93" s="9"/>
      <c r="L93" s="9"/>
      <c r="M93" s="9"/>
      <c r="N93" s="12"/>
      <c r="O93" s="13"/>
      <c r="P93" s="12"/>
      <c r="Q93" s="13"/>
      <c r="R93" s="13"/>
    </row>
    <row r="94" ht="36" spans="1:18">
      <c r="A94" s="8">
        <v>219</v>
      </c>
      <c r="B94" s="9" t="s">
        <v>1217</v>
      </c>
      <c r="C94" s="10" t="s">
        <v>1218</v>
      </c>
      <c r="D94" s="9" t="s">
        <v>990</v>
      </c>
      <c r="E94" s="9">
        <v>1</v>
      </c>
      <c r="F94" s="9" t="s">
        <v>991</v>
      </c>
      <c r="G94" s="9" t="s">
        <v>992</v>
      </c>
      <c r="H94" s="11">
        <v>39829</v>
      </c>
      <c r="I94" s="11" t="s">
        <v>993</v>
      </c>
      <c r="J94" s="9" t="s">
        <v>994</v>
      </c>
      <c r="K94" s="9"/>
      <c r="L94" s="9"/>
      <c r="M94" s="9"/>
      <c r="N94" s="12"/>
      <c r="O94" s="13"/>
      <c r="P94" s="12"/>
      <c r="Q94" s="13"/>
      <c r="R94" s="13"/>
    </row>
    <row r="95" ht="36" spans="1:18">
      <c r="A95" s="8">
        <v>220</v>
      </c>
      <c r="B95" s="9" t="s">
        <v>1219</v>
      </c>
      <c r="C95" s="10" t="s">
        <v>1220</v>
      </c>
      <c r="D95" s="9" t="s">
        <v>990</v>
      </c>
      <c r="E95" s="9">
        <v>1</v>
      </c>
      <c r="F95" s="9" t="s">
        <v>991</v>
      </c>
      <c r="G95" s="9" t="s">
        <v>992</v>
      </c>
      <c r="H95" s="11">
        <v>39829</v>
      </c>
      <c r="I95" s="11" t="s">
        <v>993</v>
      </c>
      <c r="J95" s="9" t="s">
        <v>994</v>
      </c>
      <c r="K95" s="9"/>
      <c r="L95" s="9"/>
      <c r="M95" s="9"/>
      <c r="N95" s="12"/>
      <c r="O95" s="13"/>
      <c r="P95" s="12"/>
      <c r="Q95" s="13"/>
      <c r="R95" s="13"/>
    </row>
    <row r="96" ht="48" spans="1:18">
      <c r="A96" s="8">
        <v>221</v>
      </c>
      <c r="B96" s="16" t="s">
        <v>1221</v>
      </c>
      <c r="C96" s="10" t="s">
        <v>1222</v>
      </c>
      <c r="D96" s="9" t="s">
        <v>990</v>
      </c>
      <c r="E96" s="9">
        <v>1</v>
      </c>
      <c r="F96" s="9" t="s">
        <v>991</v>
      </c>
      <c r="G96" s="9" t="s">
        <v>1026</v>
      </c>
      <c r="H96" s="11">
        <v>39829</v>
      </c>
      <c r="I96" s="11" t="s">
        <v>993</v>
      </c>
      <c r="J96" s="9" t="s">
        <v>1192</v>
      </c>
      <c r="K96" s="9"/>
      <c r="L96" s="9"/>
      <c r="M96" s="9"/>
      <c r="N96" s="12"/>
      <c r="O96" s="13"/>
      <c r="P96" s="12"/>
      <c r="Q96" s="13"/>
      <c r="R96" s="13"/>
    </row>
    <row r="97" ht="36" spans="1:18">
      <c r="A97" s="8">
        <v>222</v>
      </c>
      <c r="B97" s="9" t="s">
        <v>1223</v>
      </c>
      <c r="C97" s="10" t="s">
        <v>1224</v>
      </c>
      <c r="D97" s="9" t="s">
        <v>990</v>
      </c>
      <c r="E97" s="9">
        <v>1</v>
      </c>
      <c r="F97" s="9" t="s">
        <v>991</v>
      </c>
      <c r="G97" s="9" t="s">
        <v>992</v>
      </c>
      <c r="H97" s="11">
        <v>39987</v>
      </c>
      <c r="I97" s="11" t="s">
        <v>993</v>
      </c>
      <c r="J97" s="9" t="s">
        <v>994</v>
      </c>
      <c r="K97" s="9"/>
      <c r="L97" s="9"/>
      <c r="M97" s="9"/>
      <c r="N97" s="12"/>
      <c r="O97" s="13"/>
      <c r="P97" s="12"/>
      <c r="Q97" s="13"/>
      <c r="R97" s="13"/>
    </row>
    <row r="98" ht="36" spans="1:18">
      <c r="A98" s="8">
        <v>223</v>
      </c>
      <c r="B98" s="9" t="s">
        <v>1225</v>
      </c>
      <c r="C98" s="10" t="s">
        <v>1226</v>
      </c>
      <c r="D98" s="9" t="s">
        <v>990</v>
      </c>
      <c r="E98" s="9">
        <v>1</v>
      </c>
      <c r="F98" s="9" t="s">
        <v>991</v>
      </c>
      <c r="G98" s="9" t="s">
        <v>992</v>
      </c>
      <c r="H98" s="11">
        <v>40007</v>
      </c>
      <c r="I98" s="11" t="s">
        <v>993</v>
      </c>
      <c r="J98" s="9" t="s">
        <v>994</v>
      </c>
      <c r="K98" s="9"/>
      <c r="L98" s="9"/>
      <c r="M98" s="9"/>
      <c r="N98" s="12"/>
      <c r="O98" s="13"/>
      <c r="P98" s="12"/>
      <c r="Q98" s="13"/>
      <c r="R98" s="13"/>
    </row>
    <row r="99" ht="48" spans="1:18">
      <c r="A99" s="8">
        <v>224</v>
      </c>
      <c r="B99" s="9" t="s">
        <v>1227</v>
      </c>
      <c r="C99" s="10" t="s">
        <v>1228</v>
      </c>
      <c r="D99" s="9" t="s">
        <v>990</v>
      </c>
      <c r="E99" s="9">
        <v>1</v>
      </c>
      <c r="F99" s="9" t="s">
        <v>991</v>
      </c>
      <c r="G99" s="9" t="s">
        <v>1026</v>
      </c>
      <c r="H99" s="11">
        <v>40032</v>
      </c>
      <c r="I99" s="11" t="s">
        <v>993</v>
      </c>
      <c r="J99" s="9" t="s">
        <v>1192</v>
      </c>
      <c r="K99" s="9"/>
      <c r="L99" s="9"/>
      <c r="M99" s="9"/>
      <c r="N99" s="12"/>
      <c r="O99" s="13"/>
      <c r="P99" s="12"/>
      <c r="Q99" s="13"/>
      <c r="R99" s="13"/>
    </row>
    <row r="100" ht="48" spans="1:18">
      <c r="A100" s="8" t="s">
        <v>1229</v>
      </c>
      <c r="B100" s="9" t="s">
        <v>1230</v>
      </c>
      <c r="C100" s="10" t="s">
        <v>1231</v>
      </c>
      <c r="D100" s="9" t="s">
        <v>990</v>
      </c>
      <c r="E100" s="9">
        <v>0</v>
      </c>
      <c r="F100" s="9" t="s">
        <v>991</v>
      </c>
      <c r="G100" s="9" t="s">
        <v>1026</v>
      </c>
      <c r="H100" s="11">
        <v>40107</v>
      </c>
      <c r="I100" s="11" t="s">
        <v>993</v>
      </c>
      <c r="J100" s="9" t="s">
        <v>994</v>
      </c>
      <c r="K100" s="9"/>
      <c r="L100" s="9" t="s">
        <v>1232</v>
      </c>
      <c r="M100" s="9"/>
      <c r="N100" s="12"/>
      <c r="O100" s="13"/>
      <c r="P100" s="12"/>
      <c r="Q100" s="13"/>
      <c r="R100" s="13"/>
    </row>
    <row r="101" ht="48" spans="1:18">
      <c r="A101" s="8">
        <v>226</v>
      </c>
      <c r="B101" s="9" t="s">
        <v>1233</v>
      </c>
      <c r="C101" s="10" t="s">
        <v>1234</v>
      </c>
      <c r="D101" s="9" t="s">
        <v>990</v>
      </c>
      <c r="E101" s="9">
        <v>1</v>
      </c>
      <c r="F101" s="9" t="s">
        <v>991</v>
      </c>
      <c r="G101" s="9" t="s">
        <v>1026</v>
      </c>
      <c r="H101" s="11">
        <v>40315</v>
      </c>
      <c r="I101" s="11" t="s">
        <v>993</v>
      </c>
      <c r="J101" s="9" t="s">
        <v>1192</v>
      </c>
      <c r="K101" s="9"/>
      <c r="L101" s="9"/>
      <c r="M101" s="9"/>
      <c r="N101" s="12"/>
      <c r="O101" s="13"/>
      <c r="P101" s="12"/>
      <c r="Q101" s="13"/>
      <c r="R101" s="13"/>
    </row>
    <row r="102" ht="48" spans="1:18">
      <c r="A102" s="8">
        <v>227</v>
      </c>
      <c r="B102" s="9" t="s">
        <v>1235</v>
      </c>
      <c r="C102" s="10" t="s">
        <v>1236</v>
      </c>
      <c r="D102" s="9" t="s">
        <v>990</v>
      </c>
      <c r="E102" s="9">
        <v>1</v>
      </c>
      <c r="F102" s="9" t="s">
        <v>991</v>
      </c>
      <c r="G102" s="9" t="s">
        <v>1026</v>
      </c>
      <c r="H102" s="11">
        <v>40315</v>
      </c>
      <c r="I102" s="11" t="s">
        <v>993</v>
      </c>
      <c r="J102" s="9" t="s">
        <v>1192</v>
      </c>
      <c r="K102" s="9"/>
      <c r="L102" s="9"/>
      <c r="M102" s="9"/>
      <c r="N102" s="12"/>
      <c r="O102" s="13"/>
      <c r="P102" s="12"/>
      <c r="Q102" s="13"/>
      <c r="R102" s="13"/>
    </row>
    <row r="103" ht="48" spans="1:18">
      <c r="A103" s="8">
        <v>228</v>
      </c>
      <c r="B103" s="9" t="s">
        <v>1237</v>
      </c>
      <c r="C103" s="10" t="s">
        <v>1238</v>
      </c>
      <c r="D103" s="9" t="s">
        <v>990</v>
      </c>
      <c r="E103" s="9">
        <v>1</v>
      </c>
      <c r="F103" s="9" t="s">
        <v>991</v>
      </c>
      <c r="G103" s="9" t="s">
        <v>1026</v>
      </c>
      <c r="H103" s="11">
        <v>40564</v>
      </c>
      <c r="I103" s="11" t="s">
        <v>993</v>
      </c>
      <c r="J103" s="9" t="s">
        <v>1192</v>
      </c>
      <c r="K103" s="9"/>
      <c r="L103" s="9"/>
      <c r="M103" s="9"/>
      <c r="N103" s="12"/>
      <c r="O103" s="13"/>
      <c r="P103" s="12"/>
      <c r="Q103" s="13"/>
      <c r="R103" s="13"/>
    </row>
    <row r="104" ht="36" spans="1:18">
      <c r="A104" s="8">
        <v>229</v>
      </c>
      <c r="B104" s="9" t="s">
        <v>1239</v>
      </c>
      <c r="C104" s="10" t="s">
        <v>1240</v>
      </c>
      <c r="D104" s="9" t="s">
        <v>990</v>
      </c>
      <c r="E104" s="9">
        <v>1</v>
      </c>
      <c r="F104" s="9" t="s">
        <v>991</v>
      </c>
      <c r="G104" s="9" t="s">
        <v>992</v>
      </c>
      <c r="H104" s="11">
        <v>40570</v>
      </c>
      <c r="I104" s="11" t="s">
        <v>993</v>
      </c>
      <c r="J104" s="9" t="s">
        <v>994</v>
      </c>
      <c r="K104" s="9"/>
      <c r="L104" s="9"/>
      <c r="M104" s="9"/>
      <c r="N104" s="12"/>
      <c r="O104" s="13"/>
      <c r="P104" s="12"/>
      <c r="Q104" s="13"/>
      <c r="R104" s="13"/>
    </row>
    <row r="105" ht="36" spans="1:18">
      <c r="A105" s="8">
        <v>230</v>
      </c>
      <c r="B105" s="9" t="s">
        <v>1241</v>
      </c>
      <c r="C105" s="10" t="s">
        <v>1242</v>
      </c>
      <c r="D105" s="9" t="s">
        <v>990</v>
      </c>
      <c r="E105" s="9">
        <v>1</v>
      </c>
      <c r="F105" s="9" t="s">
        <v>991</v>
      </c>
      <c r="G105" s="9" t="s">
        <v>992</v>
      </c>
      <c r="H105" s="11">
        <v>40591</v>
      </c>
      <c r="I105" s="11" t="s">
        <v>993</v>
      </c>
      <c r="J105" s="9" t="s">
        <v>994</v>
      </c>
      <c r="K105" s="9"/>
      <c r="L105" s="9"/>
      <c r="M105" s="9"/>
      <c r="N105" s="12"/>
      <c r="O105" s="13"/>
      <c r="P105" s="12"/>
      <c r="Q105" s="13"/>
      <c r="R105" s="13"/>
    </row>
    <row r="106" ht="48" spans="1:18">
      <c r="A106" s="8">
        <v>231</v>
      </c>
      <c r="B106" s="9" t="s">
        <v>1243</v>
      </c>
      <c r="C106" s="10" t="s">
        <v>1244</v>
      </c>
      <c r="D106" s="9" t="s">
        <v>990</v>
      </c>
      <c r="E106" s="9">
        <v>1</v>
      </c>
      <c r="F106" s="9" t="s">
        <v>991</v>
      </c>
      <c r="G106" s="9" t="s">
        <v>1026</v>
      </c>
      <c r="H106" s="11">
        <v>40591</v>
      </c>
      <c r="I106" s="11" t="s">
        <v>993</v>
      </c>
      <c r="J106" s="9" t="s">
        <v>1192</v>
      </c>
      <c r="K106" s="9"/>
      <c r="L106" s="9"/>
      <c r="M106" s="9"/>
      <c r="N106" s="12"/>
      <c r="O106" s="13"/>
      <c r="P106" s="12"/>
      <c r="Q106" s="13"/>
      <c r="R106" s="13"/>
    </row>
    <row r="107" ht="48" spans="1:18">
      <c r="A107" s="8">
        <v>232</v>
      </c>
      <c r="B107" s="9" t="s">
        <v>1245</v>
      </c>
      <c r="C107" s="10" t="s">
        <v>1246</v>
      </c>
      <c r="D107" s="9" t="s">
        <v>990</v>
      </c>
      <c r="E107" s="9">
        <v>1</v>
      </c>
      <c r="F107" s="9" t="s">
        <v>991</v>
      </c>
      <c r="G107" s="9" t="s">
        <v>992</v>
      </c>
      <c r="H107" s="11">
        <v>40632</v>
      </c>
      <c r="I107" s="11" t="s">
        <v>993</v>
      </c>
      <c r="J107" s="9" t="s">
        <v>1192</v>
      </c>
      <c r="K107" s="9"/>
      <c r="L107" s="9"/>
      <c r="M107" s="9"/>
      <c r="N107" s="12"/>
      <c r="O107" s="13"/>
      <c r="P107" s="12"/>
      <c r="Q107" s="13"/>
      <c r="R107" s="13"/>
    </row>
    <row r="108" ht="48" spans="1:18">
      <c r="A108" s="8">
        <v>233</v>
      </c>
      <c r="B108" s="9" t="s">
        <v>1247</v>
      </c>
      <c r="C108" s="10" t="s">
        <v>1248</v>
      </c>
      <c r="D108" s="9" t="s">
        <v>990</v>
      </c>
      <c r="E108" s="9">
        <v>1</v>
      </c>
      <c r="F108" s="9" t="s">
        <v>991</v>
      </c>
      <c r="G108" s="9" t="s">
        <v>992</v>
      </c>
      <c r="H108" s="11">
        <v>40658</v>
      </c>
      <c r="I108" s="11" t="s">
        <v>993</v>
      </c>
      <c r="J108" s="9" t="s">
        <v>1192</v>
      </c>
      <c r="K108" s="9"/>
      <c r="L108" s="9"/>
      <c r="M108" s="9"/>
      <c r="N108" s="12"/>
      <c r="O108" s="13"/>
      <c r="P108" s="12"/>
      <c r="Q108" s="13"/>
      <c r="R108" s="13"/>
    </row>
    <row r="109" ht="48" spans="1:18">
      <c r="A109" s="8">
        <v>234</v>
      </c>
      <c r="B109" s="9" t="s">
        <v>1249</v>
      </c>
      <c r="C109" s="10" t="s">
        <v>1250</v>
      </c>
      <c r="D109" s="9" t="s">
        <v>990</v>
      </c>
      <c r="E109" s="9">
        <v>1</v>
      </c>
      <c r="F109" s="9" t="s">
        <v>991</v>
      </c>
      <c r="G109" s="9" t="s">
        <v>1026</v>
      </c>
      <c r="H109" s="11">
        <v>40205</v>
      </c>
      <c r="I109" s="11" t="s">
        <v>993</v>
      </c>
      <c r="J109" s="9" t="s">
        <v>1192</v>
      </c>
      <c r="K109" s="9"/>
      <c r="L109" s="9" t="s">
        <v>1251</v>
      </c>
      <c r="M109" s="9"/>
      <c r="N109" s="12"/>
      <c r="O109" s="13"/>
      <c r="P109" s="14" t="s">
        <v>1252</v>
      </c>
      <c r="Q109" s="15" t="s">
        <v>717</v>
      </c>
      <c r="R109" s="13"/>
    </row>
    <row r="110" ht="48" spans="1:18">
      <c r="A110" s="8">
        <v>235</v>
      </c>
      <c r="B110" s="9" t="s">
        <v>1253</v>
      </c>
      <c r="C110" s="10" t="s">
        <v>1254</v>
      </c>
      <c r="D110" s="9" t="s">
        <v>990</v>
      </c>
      <c r="E110" s="9">
        <v>1</v>
      </c>
      <c r="F110" s="9" t="s">
        <v>991</v>
      </c>
      <c r="G110" s="9" t="s">
        <v>1026</v>
      </c>
      <c r="H110" s="11">
        <v>40205</v>
      </c>
      <c r="I110" s="11" t="s">
        <v>993</v>
      </c>
      <c r="J110" s="9" t="s">
        <v>1192</v>
      </c>
      <c r="K110" s="9"/>
      <c r="L110" s="9" t="s">
        <v>1251</v>
      </c>
      <c r="M110" s="9"/>
      <c r="N110" s="12"/>
      <c r="O110" s="13"/>
      <c r="P110" s="12"/>
      <c r="Q110" s="13"/>
      <c r="R110" s="13"/>
    </row>
    <row r="111" ht="48" spans="1:18">
      <c r="A111" s="8">
        <v>236</v>
      </c>
      <c r="B111" s="9" t="s">
        <v>1255</v>
      </c>
      <c r="C111" s="10" t="s">
        <v>1256</v>
      </c>
      <c r="D111" s="9" t="s">
        <v>990</v>
      </c>
      <c r="E111" s="9">
        <v>1</v>
      </c>
      <c r="F111" s="9" t="s">
        <v>991</v>
      </c>
      <c r="G111" s="9" t="s">
        <v>1026</v>
      </c>
      <c r="H111" s="11">
        <v>40204</v>
      </c>
      <c r="I111" s="11" t="s">
        <v>993</v>
      </c>
      <c r="J111" s="9" t="s">
        <v>1192</v>
      </c>
      <c r="K111" s="9"/>
      <c r="L111" s="9" t="s">
        <v>1251</v>
      </c>
      <c r="M111" s="9"/>
      <c r="N111" s="12"/>
      <c r="O111" s="13"/>
      <c r="P111" s="12"/>
      <c r="Q111" s="13"/>
      <c r="R111" s="13"/>
    </row>
    <row r="112" ht="48" spans="1:18">
      <c r="A112" s="8">
        <v>237</v>
      </c>
      <c r="B112" s="9" t="s">
        <v>1257</v>
      </c>
      <c r="C112" s="10" t="s">
        <v>1258</v>
      </c>
      <c r="D112" s="9" t="s">
        <v>990</v>
      </c>
      <c r="E112" s="9">
        <v>1</v>
      </c>
      <c r="F112" s="9" t="s">
        <v>991</v>
      </c>
      <c r="G112" s="9" t="s">
        <v>1026</v>
      </c>
      <c r="H112" s="11">
        <v>40386</v>
      </c>
      <c r="I112" s="11" t="s">
        <v>993</v>
      </c>
      <c r="J112" s="9" t="s">
        <v>1192</v>
      </c>
      <c r="K112" s="9"/>
      <c r="L112" s="9" t="s">
        <v>1259</v>
      </c>
      <c r="M112" s="9"/>
      <c r="N112" s="12"/>
      <c r="O112" s="13"/>
      <c r="P112" s="12"/>
      <c r="Q112" s="13"/>
      <c r="R112" s="13"/>
    </row>
    <row r="113" ht="48" spans="1:18">
      <c r="A113" s="8">
        <v>294</v>
      </c>
      <c r="B113" s="16" t="s">
        <v>1260</v>
      </c>
      <c r="C113" s="10" t="s">
        <v>1261</v>
      </c>
      <c r="D113" s="9" t="s">
        <v>990</v>
      </c>
      <c r="E113" s="9">
        <v>1</v>
      </c>
      <c r="F113" s="9" t="s">
        <v>991</v>
      </c>
      <c r="G113" s="9" t="s">
        <v>1026</v>
      </c>
      <c r="H113" s="11">
        <v>40806</v>
      </c>
      <c r="I113" s="11"/>
      <c r="J113" s="9" t="s">
        <v>1192</v>
      </c>
      <c r="K113" s="9"/>
      <c r="L113" s="9"/>
      <c r="M113" s="9"/>
      <c r="N113" s="12"/>
      <c r="O113" s="13"/>
      <c r="P113" s="12"/>
      <c r="Q113" s="13"/>
      <c r="R113" s="13"/>
    </row>
    <row r="114" ht="48" spans="1:18">
      <c r="A114" s="8">
        <v>295</v>
      </c>
      <c r="B114" s="9" t="s">
        <v>1262</v>
      </c>
      <c r="C114" s="10" t="s">
        <v>1263</v>
      </c>
      <c r="D114" s="9" t="s">
        <v>990</v>
      </c>
      <c r="E114" s="9">
        <v>1</v>
      </c>
      <c r="F114" s="9" t="s">
        <v>991</v>
      </c>
      <c r="G114" s="9" t="s">
        <v>1026</v>
      </c>
      <c r="H114" s="11">
        <v>40792</v>
      </c>
      <c r="I114" s="11"/>
      <c r="J114" s="9" t="s">
        <v>1192</v>
      </c>
      <c r="K114" s="9"/>
      <c r="L114" s="9"/>
      <c r="M114" s="9"/>
      <c r="N114" s="12"/>
      <c r="O114" s="13"/>
      <c r="P114" s="12"/>
      <c r="Q114" s="13"/>
      <c r="R114" s="13"/>
    </row>
    <row r="115" ht="48" spans="1:18">
      <c r="A115" s="8">
        <v>296</v>
      </c>
      <c r="B115" s="9" t="s">
        <v>1264</v>
      </c>
      <c r="C115" s="10" t="s">
        <v>1265</v>
      </c>
      <c r="D115" s="9" t="s">
        <v>990</v>
      </c>
      <c r="E115" s="9">
        <v>1</v>
      </c>
      <c r="F115" s="9" t="s">
        <v>991</v>
      </c>
      <c r="G115" s="9" t="s">
        <v>1026</v>
      </c>
      <c r="H115" s="11">
        <v>40779</v>
      </c>
      <c r="I115" s="11"/>
      <c r="J115" s="9" t="s">
        <v>1192</v>
      </c>
      <c r="K115" s="9"/>
      <c r="L115" s="9"/>
      <c r="M115" s="9"/>
      <c r="N115" s="12"/>
      <c r="O115" s="13"/>
      <c r="P115" s="12"/>
      <c r="Q115" s="13"/>
      <c r="R115" s="13"/>
    </row>
    <row r="116" ht="48" spans="1:18">
      <c r="A116" s="8">
        <v>297</v>
      </c>
      <c r="B116" s="9" t="s">
        <v>1266</v>
      </c>
      <c r="C116" s="10" t="s">
        <v>1267</v>
      </c>
      <c r="D116" s="9" t="s">
        <v>990</v>
      </c>
      <c r="E116" s="9">
        <v>1</v>
      </c>
      <c r="F116" s="9" t="s">
        <v>991</v>
      </c>
      <c r="G116" s="9" t="s">
        <v>1026</v>
      </c>
      <c r="H116" s="11">
        <v>40770</v>
      </c>
      <c r="I116" s="11"/>
      <c r="J116" s="9" t="s">
        <v>1192</v>
      </c>
      <c r="K116" s="9"/>
      <c r="L116" s="9"/>
      <c r="M116" s="9"/>
      <c r="N116" s="12"/>
      <c r="O116" s="13"/>
      <c r="P116" s="12"/>
      <c r="Q116" s="13"/>
      <c r="R116" s="13"/>
    </row>
    <row r="117" ht="48" spans="1:18">
      <c r="A117" s="8">
        <v>298</v>
      </c>
      <c r="B117" s="16" t="s">
        <v>1268</v>
      </c>
      <c r="C117" s="10" t="s">
        <v>1269</v>
      </c>
      <c r="D117" s="9" t="s">
        <v>990</v>
      </c>
      <c r="E117" s="9">
        <v>1</v>
      </c>
      <c r="F117" s="9" t="s">
        <v>991</v>
      </c>
      <c r="G117" s="9" t="s">
        <v>1026</v>
      </c>
      <c r="H117" s="11">
        <v>40758</v>
      </c>
      <c r="I117" s="11"/>
      <c r="J117" s="9" t="s">
        <v>1192</v>
      </c>
      <c r="K117" s="9"/>
      <c r="L117" s="9"/>
      <c r="M117" s="9"/>
      <c r="N117" s="12"/>
      <c r="O117" s="13"/>
      <c r="P117" s="12" t="s">
        <v>1270</v>
      </c>
      <c r="Q117" s="13" t="s">
        <v>1007</v>
      </c>
      <c r="R117" s="13"/>
    </row>
    <row r="118" ht="24" spans="1:18">
      <c r="A118" s="8">
        <v>301</v>
      </c>
      <c r="B118" s="9" t="s">
        <v>1271</v>
      </c>
      <c r="C118" s="10" t="s">
        <v>1272</v>
      </c>
      <c r="D118" s="9" t="s">
        <v>990</v>
      </c>
      <c r="E118" s="9">
        <v>1</v>
      </c>
      <c r="F118" s="9" t="s">
        <v>991</v>
      </c>
      <c r="G118" s="9" t="s">
        <v>1036</v>
      </c>
      <c r="H118" s="11">
        <v>41989</v>
      </c>
      <c r="I118" s="11" t="s">
        <v>993</v>
      </c>
      <c r="J118" s="9" t="s">
        <v>994</v>
      </c>
      <c r="K118" s="9" t="s">
        <v>1037</v>
      </c>
      <c r="L118" s="9"/>
      <c r="M118" s="9"/>
      <c r="N118" s="12"/>
      <c r="O118" s="13"/>
      <c r="P118" s="12"/>
      <c r="Q118" s="13"/>
      <c r="R118" s="13"/>
    </row>
    <row r="119" ht="24" spans="1:18">
      <c r="A119" s="8">
        <v>302</v>
      </c>
      <c r="B119" s="9" t="s">
        <v>1273</v>
      </c>
      <c r="C119" s="10" t="s">
        <v>1274</v>
      </c>
      <c r="D119" s="9" t="s">
        <v>990</v>
      </c>
      <c r="E119" s="9">
        <v>1</v>
      </c>
      <c r="F119" s="9" t="s">
        <v>991</v>
      </c>
      <c r="G119" s="9" t="s">
        <v>1036</v>
      </c>
      <c r="H119" s="11">
        <v>41989</v>
      </c>
      <c r="I119" s="11" t="s">
        <v>993</v>
      </c>
      <c r="J119" s="9" t="s">
        <v>994</v>
      </c>
      <c r="K119" s="9" t="s">
        <v>1037</v>
      </c>
      <c r="L119" s="9"/>
      <c r="M119" s="9"/>
      <c r="N119" s="12"/>
      <c r="O119" s="13"/>
      <c r="P119" s="12"/>
      <c r="Q119" s="13"/>
      <c r="R119" s="13"/>
    </row>
    <row r="120" ht="24" spans="1:18">
      <c r="A120" s="8">
        <v>305</v>
      </c>
      <c r="B120" s="9" t="s">
        <v>1275</v>
      </c>
      <c r="C120" s="10" t="s">
        <v>1276</v>
      </c>
      <c r="D120" s="9" t="s">
        <v>990</v>
      </c>
      <c r="E120" s="9">
        <v>1</v>
      </c>
      <c r="F120" s="9" t="s">
        <v>991</v>
      </c>
      <c r="G120" s="9" t="s">
        <v>1036</v>
      </c>
      <c r="H120" s="11">
        <v>42019</v>
      </c>
      <c r="I120" s="11" t="s">
        <v>993</v>
      </c>
      <c r="J120" s="9" t="s">
        <v>994</v>
      </c>
      <c r="K120" s="9" t="s">
        <v>1037</v>
      </c>
      <c r="L120" s="9"/>
      <c r="M120" s="9"/>
      <c r="N120" s="12"/>
      <c r="O120" s="13"/>
      <c r="P120" s="12" t="s">
        <v>1277</v>
      </c>
      <c r="Q120" s="13" t="s">
        <v>717</v>
      </c>
      <c r="R120" s="13"/>
    </row>
    <row r="121" ht="36" spans="1:18">
      <c r="A121" s="8">
        <v>309</v>
      </c>
      <c r="B121" s="9" t="s">
        <v>1278</v>
      </c>
      <c r="C121" s="10" t="s">
        <v>1279</v>
      </c>
      <c r="D121" s="9" t="s">
        <v>990</v>
      </c>
      <c r="E121" s="9">
        <v>1</v>
      </c>
      <c r="F121" s="9" t="s">
        <v>991</v>
      </c>
      <c r="G121" s="9" t="s">
        <v>992</v>
      </c>
      <c r="H121" s="11">
        <v>39736</v>
      </c>
      <c r="I121" s="11" t="s">
        <v>993</v>
      </c>
      <c r="J121" s="9" t="s">
        <v>994</v>
      </c>
      <c r="K121" s="9"/>
      <c r="L121" s="9"/>
      <c r="M121" s="9"/>
      <c r="N121" s="12"/>
      <c r="O121" s="13"/>
      <c r="P121" s="12" t="s">
        <v>1013</v>
      </c>
      <c r="Q121" s="13" t="s">
        <v>717</v>
      </c>
      <c r="R121" s="13"/>
    </row>
    <row r="122" ht="24" spans="1:18">
      <c r="A122" s="8">
        <v>310</v>
      </c>
      <c r="B122" s="9" t="s">
        <v>1280</v>
      </c>
      <c r="C122" s="10" t="s">
        <v>1281</v>
      </c>
      <c r="D122" s="9" t="s">
        <v>990</v>
      </c>
      <c r="E122" s="9">
        <v>1</v>
      </c>
      <c r="F122" s="9" t="s">
        <v>991</v>
      </c>
      <c r="G122" s="9" t="s">
        <v>1036</v>
      </c>
      <c r="H122" s="11">
        <v>42095</v>
      </c>
      <c r="I122" s="11" t="s">
        <v>1282</v>
      </c>
      <c r="J122" s="9" t="s">
        <v>994</v>
      </c>
      <c r="K122" s="9"/>
      <c r="L122" s="9"/>
      <c r="M122" s="9"/>
      <c r="N122" s="12"/>
      <c r="O122" s="13"/>
      <c r="P122" s="12" t="s">
        <v>743</v>
      </c>
      <c r="Q122" s="13" t="s">
        <v>1007</v>
      </c>
      <c r="R122" s="13"/>
    </row>
    <row r="123" ht="24" spans="1:18">
      <c r="A123" s="8">
        <v>311</v>
      </c>
      <c r="B123" s="9" t="s">
        <v>1283</v>
      </c>
      <c r="C123" s="10" t="s">
        <v>1284</v>
      </c>
      <c r="D123" s="9" t="s">
        <v>990</v>
      </c>
      <c r="E123" s="9">
        <v>1</v>
      </c>
      <c r="F123" s="9" t="s">
        <v>991</v>
      </c>
      <c r="G123" s="9" t="s">
        <v>1036</v>
      </c>
      <c r="H123" s="11">
        <v>42095</v>
      </c>
      <c r="I123" s="11" t="s">
        <v>1282</v>
      </c>
      <c r="J123" s="9" t="s">
        <v>994</v>
      </c>
      <c r="K123" s="9"/>
      <c r="L123" s="9"/>
      <c r="M123" s="9"/>
      <c r="N123" s="12"/>
      <c r="O123" s="13"/>
      <c r="P123" s="12" t="s">
        <v>743</v>
      </c>
      <c r="Q123" s="13" t="s">
        <v>1007</v>
      </c>
      <c r="R123" s="15" t="s">
        <v>1045</v>
      </c>
    </row>
    <row r="124" ht="24" spans="1:18">
      <c r="A124" s="8">
        <v>313</v>
      </c>
      <c r="B124" s="9" t="s">
        <v>1285</v>
      </c>
      <c r="C124" s="10" t="s">
        <v>1286</v>
      </c>
      <c r="D124" s="9" t="s">
        <v>990</v>
      </c>
      <c r="E124" s="9">
        <v>1</v>
      </c>
      <c r="F124" s="9" t="s">
        <v>991</v>
      </c>
      <c r="G124" s="9" t="s">
        <v>1036</v>
      </c>
      <c r="H124" s="11">
        <v>42460</v>
      </c>
      <c r="I124" s="11" t="s">
        <v>1282</v>
      </c>
      <c r="J124" s="9" t="s">
        <v>994</v>
      </c>
      <c r="K124" s="9"/>
      <c r="L124" s="9"/>
      <c r="M124" s="9"/>
      <c r="N124" s="12"/>
      <c r="O124" s="13"/>
      <c r="P124" s="14" t="s">
        <v>1178</v>
      </c>
      <c r="Q124" s="13" t="s">
        <v>1156</v>
      </c>
      <c r="R124" s="13"/>
    </row>
    <row r="125" ht="24" spans="1:18">
      <c r="A125" s="8">
        <v>314</v>
      </c>
      <c r="B125" s="9" t="s">
        <v>1287</v>
      </c>
      <c r="C125" s="10" t="s">
        <v>1288</v>
      </c>
      <c r="D125" s="9" t="s">
        <v>990</v>
      </c>
      <c r="E125" s="9">
        <v>1</v>
      </c>
      <c r="F125" s="9" t="s">
        <v>991</v>
      </c>
      <c r="G125" s="9" t="s">
        <v>1036</v>
      </c>
      <c r="H125" s="11">
        <v>42460</v>
      </c>
      <c r="I125" s="11" t="s">
        <v>1282</v>
      </c>
      <c r="J125" s="9" t="s">
        <v>994</v>
      </c>
      <c r="K125" s="9"/>
      <c r="L125" s="9"/>
      <c r="M125" s="9"/>
      <c r="N125" s="12"/>
      <c r="O125" s="13"/>
      <c r="P125" s="14" t="s">
        <v>1178</v>
      </c>
      <c r="Q125" s="13" t="s">
        <v>1156</v>
      </c>
      <c r="R125" s="13"/>
    </row>
    <row r="126" ht="48" spans="1:18">
      <c r="A126" s="8">
        <v>333</v>
      </c>
      <c r="B126" s="9" t="s">
        <v>1289</v>
      </c>
      <c r="C126" s="10" t="s">
        <v>1290</v>
      </c>
      <c r="D126" s="9" t="s">
        <v>990</v>
      </c>
      <c r="E126" s="9">
        <v>1</v>
      </c>
      <c r="F126" s="9" t="s">
        <v>991</v>
      </c>
      <c r="G126" s="9" t="s">
        <v>1036</v>
      </c>
      <c r="H126" s="11">
        <v>42585</v>
      </c>
      <c r="I126" s="11" t="s">
        <v>1282</v>
      </c>
      <c r="J126" s="9" t="s">
        <v>994</v>
      </c>
      <c r="K126" s="9"/>
      <c r="L126" s="9"/>
      <c r="M126" s="9"/>
      <c r="N126" s="12"/>
      <c r="O126" s="13"/>
      <c r="P126" s="12" t="s">
        <v>1291</v>
      </c>
      <c r="Q126" s="13" t="s">
        <v>1007</v>
      </c>
      <c r="R126" s="13"/>
    </row>
    <row r="127" ht="24" spans="1:18">
      <c r="A127" s="8">
        <v>334</v>
      </c>
      <c r="B127" s="9" t="s">
        <v>1292</v>
      </c>
      <c r="C127" s="10" t="s">
        <v>1293</v>
      </c>
      <c r="D127" s="9" t="s">
        <v>990</v>
      </c>
      <c r="E127" s="9">
        <v>1</v>
      </c>
      <c r="F127" s="9" t="s">
        <v>991</v>
      </c>
      <c r="G127" s="9" t="s">
        <v>1036</v>
      </c>
      <c r="H127" s="11">
        <v>42585</v>
      </c>
      <c r="I127" s="11" t="s">
        <v>1282</v>
      </c>
      <c r="J127" s="9" t="s">
        <v>994</v>
      </c>
      <c r="K127" s="9"/>
      <c r="L127" s="9"/>
      <c r="M127" s="9"/>
      <c r="N127" s="12"/>
      <c r="O127" s="13"/>
      <c r="P127" s="12" t="s">
        <v>1294</v>
      </c>
      <c r="Q127" s="13" t="s">
        <v>1007</v>
      </c>
      <c r="R127" s="13"/>
    </row>
    <row r="128" ht="24" spans="1:18">
      <c r="A128" s="8">
        <v>335</v>
      </c>
      <c r="B128" s="9" t="s">
        <v>1295</v>
      </c>
      <c r="C128" s="10" t="s">
        <v>1296</v>
      </c>
      <c r="D128" s="9" t="s">
        <v>990</v>
      </c>
      <c r="E128" s="9">
        <v>1</v>
      </c>
      <c r="F128" s="9" t="s">
        <v>991</v>
      </c>
      <c r="G128" s="9" t="s">
        <v>1036</v>
      </c>
      <c r="H128" s="11">
        <v>42585</v>
      </c>
      <c r="I128" s="11" t="s">
        <v>1282</v>
      </c>
      <c r="J128" s="9" t="s">
        <v>994</v>
      </c>
      <c r="K128" s="9"/>
      <c r="L128" s="9"/>
      <c r="M128" s="9"/>
      <c r="N128" s="12"/>
      <c r="O128" s="13"/>
      <c r="P128" s="14" t="s">
        <v>1167</v>
      </c>
      <c r="Q128" s="13" t="s">
        <v>1156</v>
      </c>
      <c r="R128" s="13"/>
    </row>
    <row r="129" ht="24" spans="1:18">
      <c r="A129" s="8">
        <v>336</v>
      </c>
      <c r="B129" s="9" t="s">
        <v>1297</v>
      </c>
      <c r="C129" s="10" t="s">
        <v>1298</v>
      </c>
      <c r="D129" s="9" t="s">
        <v>990</v>
      </c>
      <c r="E129" s="9">
        <v>1</v>
      </c>
      <c r="F129" s="9" t="s">
        <v>991</v>
      </c>
      <c r="G129" s="9" t="s">
        <v>1036</v>
      </c>
      <c r="H129" s="11">
        <v>42585</v>
      </c>
      <c r="I129" s="11" t="s">
        <v>1282</v>
      </c>
      <c r="J129" s="9" t="s">
        <v>994</v>
      </c>
      <c r="K129" s="9"/>
      <c r="L129" s="9"/>
      <c r="M129" s="9"/>
      <c r="N129" s="12"/>
      <c r="O129" s="13"/>
      <c r="P129" s="12" t="s">
        <v>1299</v>
      </c>
      <c r="Q129" s="13" t="s">
        <v>1007</v>
      </c>
      <c r="R129" s="13"/>
    </row>
    <row r="130" ht="24" spans="1:18">
      <c r="A130" s="8">
        <v>337</v>
      </c>
      <c r="B130" s="9" t="s">
        <v>1300</v>
      </c>
      <c r="C130" s="10" t="s">
        <v>1301</v>
      </c>
      <c r="D130" s="9" t="s">
        <v>990</v>
      </c>
      <c r="E130" s="9">
        <v>1</v>
      </c>
      <c r="F130" s="9" t="s">
        <v>991</v>
      </c>
      <c r="G130" s="9" t="s">
        <v>1036</v>
      </c>
      <c r="H130" s="11">
        <v>42586</v>
      </c>
      <c r="I130" s="11" t="s">
        <v>1282</v>
      </c>
      <c r="J130" s="9" t="s">
        <v>994</v>
      </c>
      <c r="K130" s="9"/>
      <c r="L130" s="9"/>
      <c r="M130" s="9"/>
      <c r="N130" s="12"/>
      <c r="O130" s="13"/>
      <c r="P130" s="12" t="s">
        <v>1299</v>
      </c>
      <c r="Q130" s="13" t="s">
        <v>1007</v>
      </c>
      <c r="R130" s="13"/>
    </row>
    <row r="131" ht="24" spans="1:18">
      <c r="A131" s="8">
        <v>338</v>
      </c>
      <c r="B131" s="9" t="s">
        <v>1302</v>
      </c>
      <c r="C131" s="10" t="s">
        <v>1303</v>
      </c>
      <c r="D131" s="9" t="s">
        <v>990</v>
      </c>
      <c r="E131" s="9">
        <v>1</v>
      </c>
      <c r="F131" s="9" t="s">
        <v>991</v>
      </c>
      <c r="G131" s="9" t="s">
        <v>1036</v>
      </c>
      <c r="H131" s="11">
        <v>42585</v>
      </c>
      <c r="I131" s="11" t="s">
        <v>1282</v>
      </c>
      <c r="J131" s="9" t="s">
        <v>994</v>
      </c>
      <c r="K131" s="9"/>
      <c r="L131" s="9"/>
      <c r="M131" s="9"/>
      <c r="N131" s="12"/>
      <c r="O131" s="13"/>
      <c r="P131" s="14" t="s">
        <v>1155</v>
      </c>
      <c r="Q131" s="13" t="s">
        <v>1156</v>
      </c>
      <c r="R131" s="13"/>
    </row>
    <row r="132" ht="24" spans="1:18">
      <c r="A132" s="8">
        <v>339</v>
      </c>
      <c r="B132" s="9" t="s">
        <v>1304</v>
      </c>
      <c r="C132" s="10" t="s">
        <v>1305</v>
      </c>
      <c r="D132" s="9" t="s">
        <v>990</v>
      </c>
      <c r="E132" s="9">
        <v>1</v>
      </c>
      <c r="F132" s="9" t="s">
        <v>991</v>
      </c>
      <c r="G132" s="9" t="s">
        <v>1036</v>
      </c>
      <c r="H132" s="11">
        <v>42586</v>
      </c>
      <c r="I132" s="11" t="s">
        <v>1282</v>
      </c>
      <c r="J132" s="9" t="s">
        <v>994</v>
      </c>
      <c r="K132" s="9"/>
      <c r="L132" s="9"/>
      <c r="M132" s="9"/>
      <c r="N132" s="12"/>
      <c r="O132" s="13"/>
      <c r="P132" s="12" t="s">
        <v>1294</v>
      </c>
      <c r="Q132" s="13" t="s">
        <v>1007</v>
      </c>
      <c r="R132" s="13"/>
    </row>
    <row r="133" ht="24" spans="1:18">
      <c r="A133" s="8">
        <v>340</v>
      </c>
      <c r="B133" s="9" t="s">
        <v>1306</v>
      </c>
      <c r="C133" s="10" t="s">
        <v>1307</v>
      </c>
      <c r="D133" s="9" t="s">
        <v>990</v>
      </c>
      <c r="E133" s="9">
        <v>1</v>
      </c>
      <c r="F133" s="9" t="s">
        <v>991</v>
      </c>
      <c r="G133" s="9" t="s">
        <v>1036</v>
      </c>
      <c r="H133" s="11">
        <v>42586</v>
      </c>
      <c r="I133" s="11" t="s">
        <v>1282</v>
      </c>
      <c r="J133" s="9" t="s">
        <v>994</v>
      </c>
      <c r="K133" s="9"/>
      <c r="L133" s="9"/>
      <c r="M133" s="9"/>
      <c r="N133" s="12"/>
      <c r="O133" s="13"/>
      <c r="P133" s="12" t="s">
        <v>1033</v>
      </c>
      <c r="Q133" s="13" t="s">
        <v>1007</v>
      </c>
      <c r="R133" s="13"/>
    </row>
    <row r="134" ht="24" spans="1:18">
      <c r="A134" s="8">
        <v>341</v>
      </c>
      <c r="B134" s="9" t="s">
        <v>1308</v>
      </c>
      <c r="C134" s="10" t="s">
        <v>1309</v>
      </c>
      <c r="D134" s="9" t="s">
        <v>990</v>
      </c>
      <c r="E134" s="9">
        <v>1</v>
      </c>
      <c r="F134" s="9" t="s">
        <v>991</v>
      </c>
      <c r="G134" s="9" t="s">
        <v>1036</v>
      </c>
      <c r="H134" s="11">
        <v>42585</v>
      </c>
      <c r="I134" s="11" t="s">
        <v>1282</v>
      </c>
      <c r="J134" s="9" t="s">
        <v>994</v>
      </c>
      <c r="K134" s="9"/>
      <c r="L134" s="9"/>
      <c r="M134" s="9"/>
      <c r="N134" s="12"/>
      <c r="O134" s="13"/>
      <c r="P134" s="14" t="s">
        <v>1155</v>
      </c>
      <c r="Q134" s="13" t="s">
        <v>1156</v>
      </c>
      <c r="R134" s="13"/>
    </row>
    <row r="135" ht="24" spans="1:18">
      <c r="A135" s="8">
        <v>342</v>
      </c>
      <c r="B135" s="9" t="s">
        <v>1310</v>
      </c>
      <c r="C135" s="10" t="s">
        <v>1311</v>
      </c>
      <c r="D135" s="9" t="s">
        <v>990</v>
      </c>
      <c r="E135" s="9">
        <v>1</v>
      </c>
      <c r="F135" s="9" t="s">
        <v>991</v>
      </c>
      <c r="G135" s="9" t="s">
        <v>1036</v>
      </c>
      <c r="H135" s="11">
        <v>42586</v>
      </c>
      <c r="I135" s="11" t="s">
        <v>1282</v>
      </c>
      <c r="J135" s="9" t="s">
        <v>994</v>
      </c>
      <c r="K135" s="9"/>
      <c r="L135" s="9"/>
      <c r="M135" s="9"/>
      <c r="N135" s="12"/>
      <c r="O135" s="13"/>
      <c r="P135" s="14" t="s">
        <v>1155</v>
      </c>
      <c r="Q135" s="13" t="s">
        <v>1156</v>
      </c>
      <c r="R135" s="13"/>
    </row>
    <row r="136" ht="24" spans="1:18">
      <c r="A136" s="8">
        <v>344</v>
      </c>
      <c r="B136" s="9" t="s">
        <v>1312</v>
      </c>
      <c r="C136" s="10" t="s">
        <v>1313</v>
      </c>
      <c r="D136" s="9" t="s">
        <v>990</v>
      </c>
      <c r="E136" s="9">
        <v>1</v>
      </c>
      <c r="F136" s="9" t="s">
        <v>991</v>
      </c>
      <c r="G136" s="9" t="s">
        <v>1036</v>
      </c>
      <c r="H136" s="11">
        <v>42787</v>
      </c>
      <c r="I136" s="11" t="s">
        <v>1282</v>
      </c>
      <c r="J136" s="9" t="s">
        <v>994</v>
      </c>
      <c r="K136" s="9"/>
      <c r="L136" s="9"/>
      <c r="M136" s="9"/>
      <c r="N136" s="12"/>
      <c r="O136" s="13"/>
      <c r="P136" s="12" t="s">
        <v>1027</v>
      </c>
      <c r="Q136" s="13" t="s">
        <v>1027</v>
      </c>
      <c r="R136" s="15" t="s">
        <v>1045</v>
      </c>
    </row>
    <row r="137" ht="24" spans="1:18">
      <c r="A137" s="8">
        <v>345</v>
      </c>
      <c r="B137" s="9" t="s">
        <v>1314</v>
      </c>
      <c r="C137" s="10" t="s">
        <v>1315</v>
      </c>
      <c r="D137" s="9" t="s">
        <v>990</v>
      </c>
      <c r="E137" s="9">
        <v>1</v>
      </c>
      <c r="F137" s="9" t="s">
        <v>991</v>
      </c>
      <c r="G137" s="9" t="s">
        <v>1036</v>
      </c>
      <c r="H137" s="11">
        <v>42787</v>
      </c>
      <c r="I137" s="11" t="s">
        <v>1282</v>
      </c>
      <c r="J137" s="9" t="s">
        <v>994</v>
      </c>
      <c r="K137" s="9"/>
      <c r="L137" s="9"/>
      <c r="M137" s="9"/>
      <c r="N137" s="12"/>
      <c r="O137" s="13"/>
      <c r="P137" s="12" t="s">
        <v>1027</v>
      </c>
      <c r="Q137" s="13" t="s">
        <v>1027</v>
      </c>
      <c r="R137" s="15" t="s">
        <v>1045</v>
      </c>
    </row>
    <row r="138" ht="24" spans="1:18">
      <c r="A138" s="8">
        <v>346</v>
      </c>
      <c r="B138" s="9" t="s">
        <v>1316</v>
      </c>
      <c r="C138" s="10" t="s">
        <v>1317</v>
      </c>
      <c r="D138" s="9" t="s">
        <v>990</v>
      </c>
      <c r="E138" s="9">
        <v>1</v>
      </c>
      <c r="F138" s="9" t="s">
        <v>991</v>
      </c>
      <c r="G138" s="9" t="s">
        <v>1036</v>
      </c>
      <c r="H138" s="11">
        <v>42808</v>
      </c>
      <c r="I138" s="11" t="s">
        <v>1282</v>
      </c>
      <c r="J138" s="9" t="s">
        <v>994</v>
      </c>
      <c r="K138" s="9"/>
      <c r="L138" s="9"/>
      <c r="M138" s="9"/>
      <c r="N138" s="12"/>
      <c r="O138" s="13"/>
      <c r="P138" s="12" t="s">
        <v>693</v>
      </c>
      <c r="Q138" s="13" t="s">
        <v>1007</v>
      </c>
      <c r="R138" s="13"/>
    </row>
    <row r="139" ht="24" spans="1:18">
      <c r="A139" s="8">
        <v>347</v>
      </c>
      <c r="B139" s="9" t="s">
        <v>1318</v>
      </c>
      <c r="C139" s="10" t="s">
        <v>1319</v>
      </c>
      <c r="D139" s="9" t="s">
        <v>990</v>
      </c>
      <c r="E139" s="9">
        <v>1</v>
      </c>
      <c r="F139" s="9" t="s">
        <v>991</v>
      </c>
      <c r="G139" s="9" t="s">
        <v>1036</v>
      </c>
      <c r="H139" s="11">
        <v>42808</v>
      </c>
      <c r="I139" s="11" t="s">
        <v>1282</v>
      </c>
      <c r="J139" s="9" t="s">
        <v>994</v>
      </c>
      <c r="K139" s="9"/>
      <c r="L139" s="9"/>
      <c r="M139" s="9"/>
      <c r="N139" s="12"/>
      <c r="O139" s="13"/>
      <c r="P139" s="12" t="s">
        <v>1027</v>
      </c>
      <c r="Q139" s="13" t="s">
        <v>1027</v>
      </c>
      <c r="R139" s="13"/>
    </row>
    <row r="140" ht="24" spans="1:18">
      <c r="A140" s="8">
        <v>348</v>
      </c>
      <c r="B140" s="9" t="s">
        <v>1320</v>
      </c>
      <c r="C140" s="10" t="s">
        <v>1321</v>
      </c>
      <c r="D140" s="9" t="s">
        <v>990</v>
      </c>
      <c r="E140" s="9">
        <v>1</v>
      </c>
      <c r="F140" s="9" t="s">
        <v>991</v>
      </c>
      <c r="G140" s="9" t="s">
        <v>1036</v>
      </c>
      <c r="H140" s="11">
        <v>42808</v>
      </c>
      <c r="I140" s="11" t="s">
        <v>1282</v>
      </c>
      <c r="J140" s="9" t="s">
        <v>994</v>
      </c>
      <c r="K140" s="9"/>
      <c r="L140" s="9"/>
      <c r="M140" s="9"/>
      <c r="N140" s="12"/>
      <c r="O140" s="13"/>
      <c r="P140" s="14" t="s">
        <v>1167</v>
      </c>
      <c r="Q140" s="13" t="s">
        <v>1156</v>
      </c>
      <c r="R140" s="13"/>
    </row>
    <row r="141" ht="24" spans="1:18">
      <c r="A141" s="8">
        <v>349</v>
      </c>
      <c r="B141" s="9" t="s">
        <v>1322</v>
      </c>
      <c r="C141" s="10" t="s">
        <v>1323</v>
      </c>
      <c r="D141" s="9" t="s">
        <v>990</v>
      </c>
      <c r="E141" s="9">
        <v>1</v>
      </c>
      <c r="F141" s="9" t="s">
        <v>991</v>
      </c>
      <c r="G141" s="9" t="s">
        <v>1036</v>
      </c>
      <c r="H141" s="11">
        <v>42808</v>
      </c>
      <c r="I141" s="11" t="s">
        <v>1282</v>
      </c>
      <c r="J141" s="9" t="s">
        <v>994</v>
      </c>
      <c r="K141" s="9"/>
      <c r="L141" s="9"/>
      <c r="M141" s="9"/>
      <c r="N141" s="12"/>
      <c r="O141" s="13"/>
      <c r="P141" s="14" t="s">
        <v>1155</v>
      </c>
      <c r="Q141" s="13" t="s">
        <v>1156</v>
      </c>
      <c r="R141" s="13"/>
    </row>
    <row r="142" ht="24" spans="1:18">
      <c r="A142" s="8">
        <v>350</v>
      </c>
      <c r="B142" s="9" t="s">
        <v>1324</v>
      </c>
      <c r="C142" s="10" t="s">
        <v>1325</v>
      </c>
      <c r="D142" s="9" t="s">
        <v>990</v>
      </c>
      <c r="E142" s="9">
        <v>1</v>
      </c>
      <c r="F142" s="9" t="s">
        <v>991</v>
      </c>
      <c r="G142" s="9" t="s">
        <v>1036</v>
      </c>
      <c r="H142" s="11">
        <v>42835</v>
      </c>
      <c r="I142" s="11" t="s">
        <v>1282</v>
      </c>
      <c r="J142" s="9" t="s">
        <v>994</v>
      </c>
      <c r="K142" s="9"/>
      <c r="L142" s="9"/>
      <c r="M142" s="9"/>
      <c r="N142" s="12"/>
      <c r="O142" s="13"/>
      <c r="P142" s="14" t="s">
        <v>1155</v>
      </c>
      <c r="Q142" s="13" t="s">
        <v>1156</v>
      </c>
      <c r="R142" s="13"/>
    </row>
    <row r="143" ht="24" spans="1:18">
      <c r="A143" s="8">
        <v>351</v>
      </c>
      <c r="B143" s="9" t="s">
        <v>1326</v>
      </c>
      <c r="C143" s="10" t="s">
        <v>1327</v>
      </c>
      <c r="D143" s="9" t="s">
        <v>990</v>
      </c>
      <c r="E143" s="9">
        <v>1</v>
      </c>
      <c r="F143" s="9" t="s">
        <v>991</v>
      </c>
      <c r="G143" s="9" t="s">
        <v>1036</v>
      </c>
      <c r="H143" s="11">
        <v>42835</v>
      </c>
      <c r="I143" s="11" t="s">
        <v>1282</v>
      </c>
      <c r="J143" s="9" t="s">
        <v>994</v>
      </c>
      <c r="K143" s="9"/>
      <c r="L143" s="9"/>
      <c r="M143" s="9"/>
      <c r="N143" s="12"/>
      <c r="O143" s="13"/>
      <c r="P143" s="14" t="s">
        <v>1328</v>
      </c>
      <c r="Q143" s="13" t="s">
        <v>1156</v>
      </c>
      <c r="R143" s="13"/>
    </row>
    <row r="144" ht="24" spans="1:18">
      <c r="A144" s="8">
        <v>352</v>
      </c>
      <c r="B144" s="9" t="s">
        <v>1329</v>
      </c>
      <c r="C144" s="10" t="s">
        <v>1330</v>
      </c>
      <c r="D144" s="9" t="s">
        <v>990</v>
      </c>
      <c r="E144" s="9">
        <v>1</v>
      </c>
      <c r="F144" s="9" t="s">
        <v>991</v>
      </c>
      <c r="G144" s="9" t="s">
        <v>1331</v>
      </c>
      <c r="H144" s="11">
        <v>42888</v>
      </c>
      <c r="I144" s="11" t="s">
        <v>1282</v>
      </c>
      <c r="J144" s="9" t="s">
        <v>994</v>
      </c>
      <c r="K144" s="9"/>
      <c r="L144" s="9"/>
      <c r="M144" s="9"/>
      <c r="N144" s="12"/>
      <c r="O144" s="13"/>
      <c r="P144" s="12" t="s">
        <v>1332</v>
      </c>
      <c r="Q144" s="13" t="s">
        <v>1007</v>
      </c>
      <c r="R144" s="13"/>
    </row>
    <row r="145" ht="24" spans="1:18">
      <c r="A145" s="8">
        <v>353</v>
      </c>
      <c r="B145" s="16" t="s">
        <v>1333</v>
      </c>
      <c r="C145" s="10" t="s">
        <v>1334</v>
      </c>
      <c r="D145" s="9" t="s">
        <v>990</v>
      </c>
      <c r="E145" s="9">
        <v>1</v>
      </c>
      <c r="F145" s="9" t="s">
        <v>991</v>
      </c>
      <c r="G145" s="9" t="s">
        <v>1036</v>
      </c>
      <c r="H145" s="11">
        <v>42942</v>
      </c>
      <c r="I145" s="11" t="s">
        <v>1282</v>
      </c>
      <c r="J145" s="9" t="s">
        <v>994</v>
      </c>
      <c r="K145" s="9"/>
      <c r="L145" s="9"/>
      <c r="M145" s="9"/>
      <c r="N145" s="12"/>
      <c r="O145" s="13"/>
      <c r="P145" s="12" t="s">
        <v>1027</v>
      </c>
      <c r="Q145" s="13" t="s">
        <v>1027</v>
      </c>
      <c r="R145" s="15" t="s">
        <v>1045</v>
      </c>
    </row>
    <row r="146" ht="24" spans="1:18">
      <c r="A146" s="8">
        <v>388</v>
      </c>
      <c r="B146" s="9" t="s">
        <v>1335</v>
      </c>
      <c r="C146" s="10" t="s">
        <v>1336</v>
      </c>
      <c r="D146" s="9" t="s">
        <v>990</v>
      </c>
      <c r="E146" s="9">
        <v>1</v>
      </c>
      <c r="F146" s="9" t="s">
        <v>991</v>
      </c>
      <c r="G146" s="9" t="s">
        <v>1036</v>
      </c>
      <c r="H146" s="11">
        <v>43108</v>
      </c>
      <c r="I146" s="11" t="s">
        <v>1282</v>
      </c>
      <c r="J146" s="9" t="s">
        <v>994</v>
      </c>
      <c r="K146" s="9"/>
      <c r="L146" s="9"/>
      <c r="M146" s="9"/>
      <c r="N146" s="12"/>
      <c r="O146" s="13"/>
      <c r="P146" s="14" t="s">
        <v>1178</v>
      </c>
      <c r="Q146" s="13" t="s">
        <v>1156</v>
      </c>
      <c r="R146" s="15" t="s">
        <v>1045</v>
      </c>
    </row>
    <row r="147" ht="24" spans="1:18">
      <c r="A147" s="8">
        <v>389</v>
      </c>
      <c r="B147" s="9" t="s">
        <v>1337</v>
      </c>
      <c r="C147" s="10" t="s">
        <v>1338</v>
      </c>
      <c r="D147" s="9" t="s">
        <v>990</v>
      </c>
      <c r="E147" s="9">
        <v>1</v>
      </c>
      <c r="F147" s="9" t="s">
        <v>991</v>
      </c>
      <c r="G147" s="9" t="s">
        <v>1036</v>
      </c>
      <c r="H147" s="11">
        <v>43138</v>
      </c>
      <c r="I147" s="11" t="s">
        <v>1282</v>
      </c>
      <c r="J147" s="9" t="s">
        <v>994</v>
      </c>
      <c r="K147" s="9"/>
      <c r="L147" s="9"/>
      <c r="M147" s="9"/>
      <c r="N147" s="12"/>
      <c r="O147" s="13"/>
      <c r="P147" s="12" t="s">
        <v>743</v>
      </c>
      <c r="Q147" s="13" t="s">
        <v>1007</v>
      </c>
      <c r="R147" s="13"/>
    </row>
    <row r="148" ht="36" spans="1:18">
      <c r="A148" s="8">
        <v>393</v>
      </c>
      <c r="B148" s="9" t="s">
        <v>1339</v>
      </c>
      <c r="C148" s="10" t="s">
        <v>1340</v>
      </c>
      <c r="D148" s="9" t="s">
        <v>990</v>
      </c>
      <c r="E148" s="9">
        <v>1</v>
      </c>
      <c r="F148" s="9" t="s">
        <v>991</v>
      </c>
      <c r="G148" s="9" t="s">
        <v>1036</v>
      </c>
      <c r="H148" s="11">
        <v>43207</v>
      </c>
      <c r="I148" s="11" t="s">
        <v>1282</v>
      </c>
      <c r="J148" s="9" t="s">
        <v>1341</v>
      </c>
      <c r="K148" s="9"/>
      <c r="L148" s="9"/>
      <c r="M148" s="9"/>
      <c r="N148" s="12"/>
      <c r="O148" s="13"/>
      <c r="P148" s="12" t="s">
        <v>1342</v>
      </c>
      <c r="Q148" s="13" t="s">
        <v>1156</v>
      </c>
      <c r="R148" s="13"/>
    </row>
    <row r="149" ht="24" spans="1:18">
      <c r="A149" s="8">
        <v>394</v>
      </c>
      <c r="B149" s="9" t="s">
        <v>1343</v>
      </c>
      <c r="C149" s="10" t="s">
        <v>1344</v>
      </c>
      <c r="D149" s="9" t="s">
        <v>990</v>
      </c>
      <c r="E149" s="9">
        <v>1</v>
      </c>
      <c r="F149" s="9" t="s">
        <v>991</v>
      </c>
      <c r="G149" s="9" t="s">
        <v>1036</v>
      </c>
      <c r="H149" s="11">
        <v>43206</v>
      </c>
      <c r="I149" s="11" t="s">
        <v>1282</v>
      </c>
      <c r="J149" s="9" t="s">
        <v>1341</v>
      </c>
      <c r="K149" s="9"/>
      <c r="L149" s="9"/>
      <c r="M149" s="9"/>
      <c r="N149" s="12"/>
      <c r="O149" s="13"/>
      <c r="P149" s="12" t="s">
        <v>743</v>
      </c>
      <c r="Q149" s="13" t="s">
        <v>1007</v>
      </c>
      <c r="R149" s="15" t="s">
        <v>1045</v>
      </c>
    </row>
    <row r="150" ht="24" spans="1:18">
      <c r="A150" s="8">
        <v>395</v>
      </c>
      <c r="B150" s="9" t="s">
        <v>1345</v>
      </c>
      <c r="C150" s="10" t="s">
        <v>1346</v>
      </c>
      <c r="D150" s="9" t="s">
        <v>990</v>
      </c>
      <c r="E150" s="9">
        <v>1</v>
      </c>
      <c r="F150" s="9" t="s">
        <v>991</v>
      </c>
      <c r="G150" s="9" t="s">
        <v>1036</v>
      </c>
      <c r="H150" s="11">
        <v>43315</v>
      </c>
      <c r="I150" s="11" t="s">
        <v>1282</v>
      </c>
      <c r="J150" s="9" t="s">
        <v>1341</v>
      </c>
      <c r="K150" s="9"/>
      <c r="L150" s="9"/>
      <c r="M150" s="9"/>
      <c r="N150" s="12"/>
      <c r="O150" s="13"/>
      <c r="P150" s="12" t="s">
        <v>1347</v>
      </c>
      <c r="Q150" s="13" t="s">
        <v>1007</v>
      </c>
      <c r="R150" s="13"/>
    </row>
    <row r="151" ht="24" spans="1:18">
      <c r="A151" s="8">
        <v>396</v>
      </c>
      <c r="B151" s="9" t="s">
        <v>1348</v>
      </c>
      <c r="C151" s="10" t="s">
        <v>1349</v>
      </c>
      <c r="D151" s="9" t="s">
        <v>990</v>
      </c>
      <c r="E151" s="9">
        <v>1</v>
      </c>
      <c r="F151" s="9" t="s">
        <v>991</v>
      </c>
      <c r="G151" s="9" t="s">
        <v>1036</v>
      </c>
      <c r="H151" s="11">
        <v>43315</v>
      </c>
      <c r="I151" s="11" t="s">
        <v>1282</v>
      </c>
      <c r="J151" s="9" t="s">
        <v>1341</v>
      </c>
      <c r="K151" s="9"/>
      <c r="L151" s="9"/>
      <c r="M151" s="9"/>
      <c r="N151" s="12"/>
      <c r="O151" s="13"/>
      <c r="P151" s="12" t="s">
        <v>1023</v>
      </c>
      <c r="Q151" s="13" t="s">
        <v>1007</v>
      </c>
      <c r="R151" s="13"/>
    </row>
    <row r="152" ht="24" spans="1:18">
      <c r="A152" s="8">
        <v>397</v>
      </c>
      <c r="B152" s="9" t="s">
        <v>1350</v>
      </c>
      <c r="C152" s="10" t="s">
        <v>1351</v>
      </c>
      <c r="D152" s="9" t="s">
        <v>990</v>
      </c>
      <c r="E152" s="9">
        <v>1</v>
      </c>
      <c r="F152" s="9" t="s">
        <v>991</v>
      </c>
      <c r="G152" s="9" t="s">
        <v>1036</v>
      </c>
      <c r="H152" s="11">
        <v>43318</v>
      </c>
      <c r="I152" s="11" t="s">
        <v>1282</v>
      </c>
      <c r="J152" s="9" t="s">
        <v>1341</v>
      </c>
      <c r="K152" s="9"/>
      <c r="L152" s="9"/>
      <c r="M152" s="9"/>
      <c r="N152" s="12"/>
      <c r="O152" s="13"/>
      <c r="P152" s="12" t="s">
        <v>743</v>
      </c>
      <c r="Q152" s="13" t="s">
        <v>1007</v>
      </c>
      <c r="R152" s="13"/>
    </row>
    <row r="153" ht="24" spans="1:18">
      <c r="A153" s="8">
        <v>398</v>
      </c>
      <c r="B153" s="9" t="s">
        <v>1352</v>
      </c>
      <c r="C153" s="10" t="s">
        <v>1353</v>
      </c>
      <c r="D153" s="9" t="s">
        <v>990</v>
      </c>
      <c r="E153" s="9">
        <v>1</v>
      </c>
      <c r="F153" s="9" t="s">
        <v>991</v>
      </c>
      <c r="G153" s="9" t="s">
        <v>1036</v>
      </c>
      <c r="H153" s="11">
        <v>43318</v>
      </c>
      <c r="I153" s="11" t="s">
        <v>1282</v>
      </c>
      <c r="J153" s="9" t="s">
        <v>1341</v>
      </c>
      <c r="K153" s="9"/>
      <c r="L153" s="9"/>
      <c r="M153" s="9"/>
      <c r="N153" s="12"/>
      <c r="O153" s="13"/>
      <c r="P153" s="12" t="s">
        <v>1354</v>
      </c>
      <c r="Q153" s="13" t="s">
        <v>1007</v>
      </c>
      <c r="R153" s="13"/>
    </row>
    <row r="154" ht="24" spans="1:18">
      <c r="A154" s="8">
        <v>401</v>
      </c>
      <c r="B154" s="9" t="s">
        <v>1355</v>
      </c>
      <c r="C154" s="10" t="s">
        <v>1356</v>
      </c>
      <c r="D154" s="9" t="s">
        <v>990</v>
      </c>
      <c r="E154" s="9">
        <v>1</v>
      </c>
      <c r="F154" s="9" t="s">
        <v>991</v>
      </c>
      <c r="G154" s="9" t="s">
        <v>1036</v>
      </c>
      <c r="H154" s="11">
        <v>43575</v>
      </c>
      <c r="I154" s="11" t="s">
        <v>1282</v>
      </c>
      <c r="J154" s="9" t="s">
        <v>1341</v>
      </c>
      <c r="K154" s="9"/>
      <c r="L154" s="9"/>
      <c r="M154" s="9"/>
      <c r="N154" s="12"/>
      <c r="O154" s="13"/>
      <c r="P154" s="14" t="s">
        <v>1080</v>
      </c>
      <c r="Q154" s="13" t="s">
        <v>1027</v>
      </c>
      <c r="R154" s="15" t="s">
        <v>1045</v>
      </c>
    </row>
    <row r="155" ht="24" spans="1:18">
      <c r="A155" s="8">
        <v>402</v>
      </c>
      <c r="B155" s="9" t="s">
        <v>1357</v>
      </c>
      <c r="C155" s="10" t="s">
        <v>1358</v>
      </c>
      <c r="D155" s="9" t="s">
        <v>990</v>
      </c>
      <c r="E155" s="9">
        <v>1</v>
      </c>
      <c r="F155" s="9" t="s">
        <v>991</v>
      </c>
      <c r="G155" s="9" t="s">
        <v>1036</v>
      </c>
      <c r="H155" s="11">
        <v>43575</v>
      </c>
      <c r="I155" s="11" t="s">
        <v>1282</v>
      </c>
      <c r="J155" s="9" t="s">
        <v>1341</v>
      </c>
      <c r="K155" s="9"/>
      <c r="L155" s="9"/>
      <c r="M155" s="9"/>
      <c r="N155" s="12"/>
      <c r="O155" s="13"/>
      <c r="P155" s="14" t="s">
        <v>1106</v>
      </c>
      <c r="Q155" s="13" t="s">
        <v>1027</v>
      </c>
      <c r="R155" s="15" t="s">
        <v>1045</v>
      </c>
    </row>
    <row r="156" ht="24" spans="1:18">
      <c r="A156" s="8">
        <v>403</v>
      </c>
      <c r="B156" s="16" t="s">
        <v>1359</v>
      </c>
      <c r="C156" s="10" t="s">
        <v>1360</v>
      </c>
      <c r="D156" s="9" t="s">
        <v>990</v>
      </c>
      <c r="E156" s="9">
        <v>1</v>
      </c>
      <c r="F156" s="9" t="s">
        <v>991</v>
      </c>
      <c r="G156" s="9" t="s">
        <v>1036</v>
      </c>
      <c r="H156" s="11">
        <v>43579</v>
      </c>
      <c r="I156" s="11" t="s">
        <v>1282</v>
      </c>
      <c r="J156" s="9" t="s">
        <v>1341</v>
      </c>
      <c r="K156" s="9"/>
      <c r="L156" s="9"/>
      <c r="M156" s="9"/>
      <c r="N156" s="12"/>
      <c r="O156" s="13"/>
      <c r="P156" s="14" t="s">
        <v>1106</v>
      </c>
      <c r="Q156" s="13" t="s">
        <v>1027</v>
      </c>
      <c r="R156" s="15" t="s">
        <v>1045</v>
      </c>
    </row>
    <row r="157" ht="24" spans="1:18">
      <c r="A157" s="8">
        <v>404</v>
      </c>
      <c r="B157" s="9" t="s">
        <v>1361</v>
      </c>
      <c r="C157" s="10" t="s">
        <v>1362</v>
      </c>
      <c r="D157" s="9" t="s">
        <v>990</v>
      </c>
      <c r="E157" s="9">
        <v>1</v>
      </c>
      <c r="F157" s="9" t="s">
        <v>991</v>
      </c>
      <c r="G157" s="9" t="s">
        <v>1036</v>
      </c>
      <c r="H157" s="11">
        <v>43575</v>
      </c>
      <c r="I157" s="11" t="s">
        <v>1282</v>
      </c>
      <c r="J157" s="9" t="s">
        <v>1341</v>
      </c>
      <c r="K157" s="9"/>
      <c r="L157" s="9"/>
      <c r="M157" s="9"/>
      <c r="N157" s="12"/>
      <c r="O157" s="13"/>
      <c r="P157" s="14" t="s">
        <v>1080</v>
      </c>
      <c r="Q157" s="13" t="s">
        <v>1027</v>
      </c>
      <c r="R157" s="15" t="s">
        <v>1045</v>
      </c>
    </row>
    <row r="158" ht="24" spans="1:18">
      <c r="A158" s="8">
        <v>405</v>
      </c>
      <c r="B158" s="9" t="s">
        <v>1363</v>
      </c>
      <c r="C158" s="10" t="s">
        <v>1364</v>
      </c>
      <c r="D158" s="9" t="s">
        <v>990</v>
      </c>
      <c r="E158" s="9">
        <v>1</v>
      </c>
      <c r="F158" s="9" t="s">
        <v>991</v>
      </c>
      <c r="G158" s="9" t="s">
        <v>1036</v>
      </c>
      <c r="H158" s="11">
        <v>43575</v>
      </c>
      <c r="I158" s="11" t="s">
        <v>1282</v>
      </c>
      <c r="J158" s="9" t="s">
        <v>1341</v>
      </c>
      <c r="K158" s="9"/>
      <c r="L158" s="9"/>
      <c r="M158" s="9"/>
      <c r="N158" s="12"/>
      <c r="O158" s="13"/>
      <c r="P158" s="14" t="s">
        <v>1106</v>
      </c>
      <c r="Q158" s="13" t="s">
        <v>1027</v>
      </c>
      <c r="R158" s="15" t="s">
        <v>1045</v>
      </c>
    </row>
    <row r="159" ht="24" spans="1:18">
      <c r="A159" s="8">
        <v>406</v>
      </c>
      <c r="B159" s="9" t="s">
        <v>1365</v>
      </c>
      <c r="C159" s="10" t="s">
        <v>1366</v>
      </c>
      <c r="D159" s="9" t="s">
        <v>990</v>
      </c>
      <c r="E159" s="9">
        <v>1</v>
      </c>
      <c r="F159" s="9" t="s">
        <v>991</v>
      </c>
      <c r="G159" s="9" t="s">
        <v>1036</v>
      </c>
      <c r="H159" s="11">
        <v>43575</v>
      </c>
      <c r="I159" s="11" t="s">
        <v>1282</v>
      </c>
      <c r="J159" s="9" t="s">
        <v>1341</v>
      </c>
      <c r="K159" s="9"/>
      <c r="L159" s="9"/>
      <c r="M159" s="9"/>
      <c r="N159" s="12"/>
      <c r="O159" s="13"/>
      <c r="P159" s="14" t="s">
        <v>1106</v>
      </c>
      <c r="Q159" s="13" t="s">
        <v>1027</v>
      </c>
      <c r="R159" s="13"/>
    </row>
    <row r="160" ht="24" spans="1:18">
      <c r="A160" s="8">
        <v>407</v>
      </c>
      <c r="B160" s="9" t="s">
        <v>1367</v>
      </c>
      <c r="C160" s="10" t="s">
        <v>1368</v>
      </c>
      <c r="D160" s="9" t="s">
        <v>990</v>
      </c>
      <c r="E160" s="9">
        <v>1</v>
      </c>
      <c r="F160" s="9" t="s">
        <v>991</v>
      </c>
      <c r="G160" s="9" t="s">
        <v>1036</v>
      </c>
      <c r="H160" s="11">
        <v>43577</v>
      </c>
      <c r="I160" s="11" t="s">
        <v>1282</v>
      </c>
      <c r="J160" s="9" t="s">
        <v>1341</v>
      </c>
      <c r="K160" s="9"/>
      <c r="L160" s="9"/>
      <c r="M160" s="9"/>
      <c r="N160" s="12"/>
      <c r="O160" s="13"/>
      <c r="P160" s="14" t="s">
        <v>1106</v>
      </c>
      <c r="Q160" s="13" t="s">
        <v>1027</v>
      </c>
      <c r="R160" s="13"/>
    </row>
    <row r="161" ht="24" spans="1:18">
      <c r="A161" s="8">
        <v>408</v>
      </c>
      <c r="B161" s="9" t="s">
        <v>1369</v>
      </c>
      <c r="C161" s="10" t="s">
        <v>1370</v>
      </c>
      <c r="D161" s="9" t="s">
        <v>990</v>
      </c>
      <c r="E161" s="9">
        <v>1</v>
      </c>
      <c r="F161" s="9" t="s">
        <v>991</v>
      </c>
      <c r="G161" s="9" t="s">
        <v>1036</v>
      </c>
      <c r="H161" s="11">
        <v>43577</v>
      </c>
      <c r="I161" s="11" t="s">
        <v>1282</v>
      </c>
      <c r="J161" s="9" t="s">
        <v>1341</v>
      </c>
      <c r="K161" s="9"/>
      <c r="L161" s="9"/>
      <c r="M161" s="9"/>
      <c r="N161" s="12"/>
      <c r="O161" s="13"/>
      <c r="P161" s="12" t="s">
        <v>1027</v>
      </c>
      <c r="Q161" s="13" t="s">
        <v>1027</v>
      </c>
      <c r="R161" s="13"/>
    </row>
    <row r="162" ht="24" spans="1:18">
      <c r="A162" s="8">
        <v>409</v>
      </c>
      <c r="B162" s="9" t="s">
        <v>1371</v>
      </c>
      <c r="C162" s="10" t="s">
        <v>1372</v>
      </c>
      <c r="D162" s="9" t="s">
        <v>990</v>
      </c>
      <c r="E162" s="9">
        <v>1</v>
      </c>
      <c r="F162" s="9" t="s">
        <v>991</v>
      </c>
      <c r="G162" s="9" t="s">
        <v>1036</v>
      </c>
      <c r="H162" s="11">
        <v>43601</v>
      </c>
      <c r="I162" s="11" t="s">
        <v>1282</v>
      </c>
      <c r="J162" s="9" t="s">
        <v>1341</v>
      </c>
      <c r="K162" s="9"/>
      <c r="L162" s="9"/>
      <c r="M162" s="9"/>
      <c r="N162" s="12"/>
      <c r="O162" s="13"/>
      <c r="P162" s="14" t="s">
        <v>1178</v>
      </c>
      <c r="Q162" s="13" t="s">
        <v>1156</v>
      </c>
      <c r="R162" s="15" t="s">
        <v>1045</v>
      </c>
    </row>
    <row r="163" ht="24" spans="1:18">
      <c r="A163" s="8">
        <v>410</v>
      </c>
      <c r="B163" s="9" t="s">
        <v>1373</v>
      </c>
      <c r="C163" s="10" t="s">
        <v>1374</v>
      </c>
      <c r="D163" s="9" t="s">
        <v>990</v>
      </c>
      <c r="E163" s="9">
        <v>1</v>
      </c>
      <c r="F163" s="9" t="s">
        <v>991</v>
      </c>
      <c r="G163" s="9" t="s">
        <v>1036</v>
      </c>
      <c r="H163" s="11">
        <v>43620</v>
      </c>
      <c r="I163" s="11" t="s">
        <v>1282</v>
      </c>
      <c r="J163" s="9" t="s">
        <v>1341</v>
      </c>
      <c r="K163" s="9"/>
      <c r="L163" s="9"/>
      <c r="M163" s="9"/>
      <c r="N163" s="12"/>
      <c r="O163" s="13"/>
      <c r="P163" s="14" t="s">
        <v>1375</v>
      </c>
      <c r="Q163" s="13" t="s">
        <v>1156</v>
      </c>
      <c r="R163" s="15" t="s">
        <v>1045</v>
      </c>
    </row>
    <row r="164" ht="24" spans="1:18">
      <c r="A164" s="8">
        <v>411</v>
      </c>
      <c r="B164" s="9" t="s">
        <v>1376</v>
      </c>
      <c r="C164" s="10" t="s">
        <v>1377</v>
      </c>
      <c r="D164" s="9" t="s">
        <v>990</v>
      </c>
      <c r="E164" s="9">
        <v>1</v>
      </c>
      <c r="F164" s="9" t="s">
        <v>991</v>
      </c>
      <c r="G164" s="9" t="s">
        <v>1036</v>
      </c>
      <c r="H164" s="11">
        <v>43620</v>
      </c>
      <c r="I164" s="11" t="s">
        <v>1282</v>
      </c>
      <c r="J164" s="9" t="s">
        <v>1341</v>
      </c>
      <c r="K164" s="9"/>
      <c r="L164" s="9"/>
      <c r="M164" s="9"/>
      <c r="N164" s="12"/>
      <c r="O164" s="13"/>
      <c r="P164" s="12" t="s">
        <v>335</v>
      </c>
      <c r="Q164" s="13" t="s">
        <v>1156</v>
      </c>
      <c r="R164" s="15" t="s">
        <v>1045</v>
      </c>
    </row>
    <row r="165" ht="24" spans="1:18">
      <c r="A165" s="8">
        <v>412</v>
      </c>
      <c r="B165" s="9" t="s">
        <v>1378</v>
      </c>
      <c r="C165" s="10" t="s">
        <v>1379</v>
      </c>
      <c r="D165" s="9" t="s">
        <v>990</v>
      </c>
      <c r="E165" s="9">
        <v>1</v>
      </c>
      <c r="F165" s="9" t="s">
        <v>991</v>
      </c>
      <c r="G165" s="9" t="s">
        <v>1036</v>
      </c>
      <c r="H165" s="11">
        <v>43650</v>
      </c>
      <c r="I165" s="11" t="s">
        <v>1282</v>
      </c>
      <c r="J165" s="9" t="s">
        <v>1341</v>
      </c>
      <c r="K165" s="9"/>
      <c r="L165" s="9"/>
      <c r="M165" s="9"/>
      <c r="N165" s="12"/>
      <c r="O165" s="13"/>
      <c r="P165" s="12" t="s">
        <v>1270</v>
      </c>
      <c r="Q165" s="13" t="s">
        <v>1007</v>
      </c>
      <c r="R165" s="15" t="s">
        <v>1045</v>
      </c>
    </row>
    <row r="166" ht="24" spans="1:18">
      <c r="A166" s="8">
        <v>413</v>
      </c>
      <c r="B166" s="9" t="s">
        <v>1380</v>
      </c>
      <c r="C166" s="10" t="s">
        <v>1381</v>
      </c>
      <c r="D166" s="9" t="s">
        <v>990</v>
      </c>
      <c r="E166" s="9">
        <v>1</v>
      </c>
      <c r="F166" s="9" t="s">
        <v>991</v>
      </c>
      <c r="G166" s="9" t="s">
        <v>1036</v>
      </c>
      <c r="H166" s="11">
        <v>43650</v>
      </c>
      <c r="I166" s="11" t="s">
        <v>1282</v>
      </c>
      <c r="J166" s="9" t="s">
        <v>1341</v>
      </c>
      <c r="K166" s="9"/>
      <c r="L166" s="9"/>
      <c r="M166" s="9"/>
      <c r="N166" s="12"/>
      <c r="O166" s="13"/>
      <c r="P166" s="12" t="s">
        <v>1023</v>
      </c>
      <c r="Q166" s="13" t="s">
        <v>1007</v>
      </c>
      <c r="R166" s="15" t="s">
        <v>1045</v>
      </c>
    </row>
    <row r="167" ht="24" spans="1:18">
      <c r="A167" s="8">
        <v>414</v>
      </c>
      <c r="B167" s="9" t="s">
        <v>1382</v>
      </c>
      <c r="C167" s="10" t="s">
        <v>1383</v>
      </c>
      <c r="D167" s="9" t="s">
        <v>990</v>
      </c>
      <c r="E167" s="9">
        <v>1</v>
      </c>
      <c r="F167" s="9" t="s">
        <v>991</v>
      </c>
      <c r="G167" s="9" t="s">
        <v>1036</v>
      </c>
      <c r="H167" s="11">
        <v>43726</v>
      </c>
      <c r="I167" s="11" t="s">
        <v>1282</v>
      </c>
      <c r="J167" s="9" t="s">
        <v>1341</v>
      </c>
      <c r="K167" s="9"/>
      <c r="L167" s="9"/>
      <c r="M167" s="9"/>
      <c r="N167" s="12"/>
      <c r="O167" s="13"/>
      <c r="P167" s="12" t="s">
        <v>693</v>
      </c>
      <c r="Q167" s="13" t="s">
        <v>1007</v>
      </c>
      <c r="R167" s="15" t="s">
        <v>1045</v>
      </c>
    </row>
    <row r="168" ht="24" spans="1:18">
      <c r="A168" s="8">
        <v>415</v>
      </c>
      <c r="B168" s="9" t="s">
        <v>1384</v>
      </c>
      <c r="C168" s="10" t="s">
        <v>1385</v>
      </c>
      <c r="D168" s="9" t="s">
        <v>990</v>
      </c>
      <c r="E168" s="9">
        <v>1</v>
      </c>
      <c r="F168" s="9" t="s">
        <v>991</v>
      </c>
      <c r="G168" s="9" t="s">
        <v>1036</v>
      </c>
      <c r="H168" s="11">
        <v>43746</v>
      </c>
      <c r="I168" s="11" t="s">
        <v>1282</v>
      </c>
      <c r="J168" s="9" t="s">
        <v>1341</v>
      </c>
      <c r="K168" s="9"/>
      <c r="L168" s="9"/>
      <c r="M168" s="9"/>
      <c r="N168" s="12"/>
      <c r="O168" s="13"/>
      <c r="P168" s="14" t="s">
        <v>1155</v>
      </c>
      <c r="Q168" s="13" t="s">
        <v>1156</v>
      </c>
      <c r="R168" s="15" t="s">
        <v>1045</v>
      </c>
    </row>
    <row r="169" ht="24" spans="1:18">
      <c r="A169" s="8">
        <v>416</v>
      </c>
      <c r="B169" s="9" t="s">
        <v>1386</v>
      </c>
      <c r="C169" s="10" t="s">
        <v>1387</v>
      </c>
      <c r="D169" s="9" t="s">
        <v>990</v>
      </c>
      <c r="E169" s="9">
        <v>1</v>
      </c>
      <c r="F169" s="9" t="s">
        <v>991</v>
      </c>
      <c r="G169" s="9" t="s">
        <v>1036</v>
      </c>
      <c r="H169" s="11">
        <v>43746</v>
      </c>
      <c r="I169" s="11" t="s">
        <v>1282</v>
      </c>
      <c r="J169" s="9" t="s">
        <v>1341</v>
      </c>
      <c r="K169" s="9"/>
      <c r="L169" s="9"/>
      <c r="M169" s="9"/>
      <c r="N169" s="12"/>
      <c r="O169" s="13"/>
      <c r="P169" s="14" t="s">
        <v>1328</v>
      </c>
      <c r="Q169" s="13" t="s">
        <v>1156</v>
      </c>
      <c r="R169" s="13"/>
    </row>
    <row r="170" ht="24" spans="1:18">
      <c r="A170" s="8">
        <v>417</v>
      </c>
      <c r="B170" s="9" t="s">
        <v>1388</v>
      </c>
      <c r="C170" s="10" t="s">
        <v>1389</v>
      </c>
      <c r="D170" s="9" t="s">
        <v>990</v>
      </c>
      <c r="E170" s="9">
        <v>1</v>
      </c>
      <c r="F170" s="9" t="s">
        <v>991</v>
      </c>
      <c r="G170" s="9" t="s">
        <v>1036</v>
      </c>
      <c r="H170" s="11">
        <v>43746</v>
      </c>
      <c r="I170" s="11" t="s">
        <v>1282</v>
      </c>
      <c r="J170" s="9" t="s">
        <v>1341</v>
      </c>
      <c r="K170" s="9"/>
      <c r="L170" s="9"/>
      <c r="M170" s="9"/>
      <c r="N170" s="12"/>
      <c r="O170" s="13"/>
      <c r="P170" s="14" t="s">
        <v>1167</v>
      </c>
      <c r="Q170" s="13" t="s">
        <v>1156</v>
      </c>
      <c r="R170" s="13"/>
    </row>
    <row r="171" ht="24" spans="1:18">
      <c r="A171" s="8">
        <v>418</v>
      </c>
      <c r="B171" s="9" t="s">
        <v>1390</v>
      </c>
      <c r="C171" s="10" t="s">
        <v>1391</v>
      </c>
      <c r="D171" s="9" t="s">
        <v>990</v>
      </c>
      <c r="E171" s="9">
        <v>1</v>
      </c>
      <c r="F171" s="9" t="s">
        <v>991</v>
      </c>
      <c r="G171" s="9" t="s">
        <v>1036</v>
      </c>
      <c r="H171" s="11">
        <v>43737</v>
      </c>
      <c r="I171" s="11" t="s">
        <v>1282</v>
      </c>
      <c r="J171" s="9" t="s">
        <v>1341</v>
      </c>
      <c r="K171" s="9"/>
      <c r="L171" s="9"/>
      <c r="M171" s="9"/>
      <c r="N171" s="12"/>
      <c r="O171" s="13"/>
      <c r="P171" s="14" t="s">
        <v>1080</v>
      </c>
      <c r="Q171" s="13" t="s">
        <v>1027</v>
      </c>
      <c r="R171" s="13"/>
    </row>
    <row r="172" ht="24" spans="1:18">
      <c r="A172" s="8">
        <v>419</v>
      </c>
      <c r="B172" s="9" t="s">
        <v>1392</v>
      </c>
      <c r="C172" s="10" t="s">
        <v>1393</v>
      </c>
      <c r="D172" s="9" t="s">
        <v>990</v>
      </c>
      <c r="E172" s="9">
        <v>1</v>
      </c>
      <c r="F172" s="9" t="s">
        <v>991</v>
      </c>
      <c r="G172" s="9" t="s">
        <v>1036</v>
      </c>
      <c r="H172" s="11">
        <v>43735</v>
      </c>
      <c r="I172" s="11" t="s">
        <v>1282</v>
      </c>
      <c r="J172" s="9" t="s">
        <v>1341</v>
      </c>
      <c r="K172" s="9"/>
      <c r="L172" s="9"/>
      <c r="M172" s="9"/>
      <c r="N172" s="12"/>
      <c r="O172" s="13"/>
      <c r="P172" s="12" t="s">
        <v>743</v>
      </c>
      <c r="Q172" s="13" t="s">
        <v>1007</v>
      </c>
      <c r="R172" s="13"/>
    </row>
    <row r="173" ht="24" spans="1:18">
      <c r="A173" s="8">
        <v>420</v>
      </c>
      <c r="B173" s="9" t="s">
        <v>1394</v>
      </c>
      <c r="C173" s="10" t="s">
        <v>1395</v>
      </c>
      <c r="D173" s="9" t="s">
        <v>990</v>
      </c>
      <c r="E173" s="9">
        <v>1</v>
      </c>
      <c r="F173" s="9" t="s">
        <v>991</v>
      </c>
      <c r="G173" s="9" t="s">
        <v>1036</v>
      </c>
      <c r="H173" s="11">
        <v>43737</v>
      </c>
      <c r="I173" s="11" t="s">
        <v>1282</v>
      </c>
      <c r="J173" s="9" t="s">
        <v>1341</v>
      </c>
      <c r="K173" s="9"/>
      <c r="L173" s="9"/>
      <c r="M173" s="9"/>
      <c r="N173" s="12"/>
      <c r="O173" s="13"/>
      <c r="P173" s="14" t="s">
        <v>1178</v>
      </c>
      <c r="Q173" s="13" t="s">
        <v>1156</v>
      </c>
      <c r="R173" s="13"/>
    </row>
    <row r="174" ht="24" spans="1:18">
      <c r="A174" s="8">
        <v>421</v>
      </c>
      <c r="B174" s="9" t="s">
        <v>1396</v>
      </c>
      <c r="C174" s="10" t="s">
        <v>1397</v>
      </c>
      <c r="D174" s="9" t="s">
        <v>990</v>
      </c>
      <c r="E174" s="9">
        <v>1</v>
      </c>
      <c r="F174" s="9" t="s">
        <v>991</v>
      </c>
      <c r="G174" s="9" t="s">
        <v>1036</v>
      </c>
      <c r="H174" s="11">
        <v>43794</v>
      </c>
      <c r="I174" s="11" t="s">
        <v>1282</v>
      </c>
      <c r="J174" s="9" t="s">
        <v>1341</v>
      </c>
      <c r="K174" s="9"/>
      <c r="L174" s="9"/>
      <c r="M174" s="9"/>
      <c r="N174" s="12"/>
      <c r="O174" s="13"/>
      <c r="P174" s="14" t="s">
        <v>1080</v>
      </c>
      <c r="Q174" s="13" t="s">
        <v>1027</v>
      </c>
      <c r="R174" s="13"/>
    </row>
    <row r="175" ht="24" spans="1:18">
      <c r="A175" s="8">
        <v>422</v>
      </c>
      <c r="B175" s="9" t="s">
        <v>1398</v>
      </c>
      <c r="C175" s="10" t="s">
        <v>1399</v>
      </c>
      <c r="D175" s="9" t="s">
        <v>990</v>
      </c>
      <c r="E175" s="9">
        <v>1</v>
      </c>
      <c r="F175" s="9" t="s">
        <v>991</v>
      </c>
      <c r="G175" s="9" t="s">
        <v>1036</v>
      </c>
      <c r="H175" s="11">
        <v>43797</v>
      </c>
      <c r="I175" s="11" t="s">
        <v>1282</v>
      </c>
      <c r="J175" s="9" t="s">
        <v>1341</v>
      </c>
      <c r="K175" s="9"/>
      <c r="L175" s="9"/>
      <c r="M175" s="9"/>
      <c r="N175" s="12"/>
      <c r="O175" s="13"/>
      <c r="P175" s="14" t="s">
        <v>1155</v>
      </c>
      <c r="Q175" s="13" t="s">
        <v>1156</v>
      </c>
      <c r="R175" s="15" t="s">
        <v>1045</v>
      </c>
    </row>
    <row r="176" ht="24" spans="1:18">
      <c r="A176" s="8">
        <v>423</v>
      </c>
      <c r="B176" s="9" t="s">
        <v>1400</v>
      </c>
      <c r="C176" s="10" t="s">
        <v>1401</v>
      </c>
      <c r="D176" s="9" t="s">
        <v>990</v>
      </c>
      <c r="E176" s="9">
        <v>1</v>
      </c>
      <c r="F176" s="9" t="s">
        <v>991</v>
      </c>
      <c r="G176" s="9" t="s">
        <v>1036</v>
      </c>
      <c r="H176" s="11">
        <v>43794</v>
      </c>
      <c r="I176" s="11" t="s">
        <v>1282</v>
      </c>
      <c r="J176" s="9" t="s">
        <v>1341</v>
      </c>
      <c r="K176" s="9"/>
      <c r="L176" s="9"/>
      <c r="M176" s="9"/>
      <c r="N176" s="12"/>
      <c r="O176" s="13"/>
      <c r="P176" s="12" t="s">
        <v>743</v>
      </c>
      <c r="Q176" s="13" t="s">
        <v>1007</v>
      </c>
      <c r="R176" s="13"/>
    </row>
    <row r="177" ht="24" spans="1:18">
      <c r="A177" s="8">
        <v>426</v>
      </c>
      <c r="B177" s="9" t="s">
        <v>1402</v>
      </c>
      <c r="C177" s="10" t="s">
        <v>262</v>
      </c>
      <c r="D177" s="9" t="s">
        <v>990</v>
      </c>
      <c r="E177" s="9">
        <v>1</v>
      </c>
      <c r="F177" s="9" t="s">
        <v>991</v>
      </c>
      <c r="G177" s="9" t="s">
        <v>1036</v>
      </c>
      <c r="H177" s="11">
        <v>44000</v>
      </c>
      <c r="I177" s="11" t="s">
        <v>1282</v>
      </c>
      <c r="J177" s="9" t="s">
        <v>1341</v>
      </c>
      <c r="K177" s="9"/>
      <c r="L177" s="9"/>
      <c r="M177" s="9"/>
      <c r="N177" s="12"/>
      <c r="O177" s="13"/>
      <c r="P177" s="12" t="s">
        <v>1030</v>
      </c>
      <c r="Q177" s="15" t="s">
        <v>1007</v>
      </c>
      <c r="R177" s="15" t="s">
        <v>1045</v>
      </c>
    </row>
    <row r="178" ht="24" spans="1:18">
      <c r="A178" s="8">
        <v>427</v>
      </c>
      <c r="B178" s="9" t="s">
        <v>1403</v>
      </c>
      <c r="C178" s="10" t="s">
        <v>1404</v>
      </c>
      <c r="D178" s="9" t="s">
        <v>990</v>
      </c>
      <c r="E178" s="9">
        <v>1</v>
      </c>
      <c r="F178" s="9" t="s">
        <v>991</v>
      </c>
      <c r="G178" s="9" t="s">
        <v>1036</v>
      </c>
      <c r="H178" s="11">
        <v>44029</v>
      </c>
      <c r="I178" s="11" t="s">
        <v>1282</v>
      </c>
      <c r="J178" s="9" t="s">
        <v>1341</v>
      </c>
      <c r="K178" s="9"/>
      <c r="L178" s="9"/>
      <c r="M178" s="9"/>
      <c r="N178" s="12"/>
      <c r="O178" s="13"/>
      <c r="P178" s="14" t="s">
        <v>1178</v>
      </c>
      <c r="Q178" s="13" t="s">
        <v>1156</v>
      </c>
      <c r="R178" s="15" t="s">
        <v>1045</v>
      </c>
    </row>
    <row r="179" ht="24" spans="1:18">
      <c r="A179" s="8">
        <v>428</v>
      </c>
      <c r="B179" s="9" t="s">
        <v>1405</v>
      </c>
      <c r="C179" s="10" t="s">
        <v>1406</v>
      </c>
      <c r="D179" s="9" t="s">
        <v>990</v>
      </c>
      <c r="E179" s="9">
        <v>1</v>
      </c>
      <c r="F179" s="9" t="s">
        <v>991</v>
      </c>
      <c r="G179" s="9" t="s">
        <v>1036</v>
      </c>
      <c r="H179" s="11">
        <v>44032</v>
      </c>
      <c r="I179" s="11" t="s">
        <v>1282</v>
      </c>
      <c r="J179" s="9" t="s">
        <v>1341</v>
      </c>
      <c r="K179" s="9"/>
      <c r="L179" s="9"/>
      <c r="M179" s="9"/>
      <c r="N179" s="12"/>
      <c r="O179" s="13"/>
      <c r="P179" s="14" t="s">
        <v>1375</v>
      </c>
      <c r="Q179" s="13" t="s">
        <v>1156</v>
      </c>
      <c r="R179" s="13"/>
    </row>
    <row r="180" ht="24" spans="1:18">
      <c r="A180" s="8">
        <v>431</v>
      </c>
      <c r="B180" s="16" t="s">
        <v>1407</v>
      </c>
      <c r="C180" s="10" t="s">
        <v>1408</v>
      </c>
      <c r="D180" s="9" t="s">
        <v>990</v>
      </c>
      <c r="E180" s="9">
        <v>1</v>
      </c>
      <c r="F180" s="9" t="s">
        <v>991</v>
      </c>
      <c r="G180" s="9" t="s">
        <v>1036</v>
      </c>
      <c r="H180" s="11">
        <v>44114</v>
      </c>
      <c r="I180" s="11" t="s">
        <v>1282</v>
      </c>
      <c r="J180" s="9" t="s">
        <v>1341</v>
      </c>
      <c r="K180" s="9"/>
      <c r="L180" s="9"/>
      <c r="M180" s="9"/>
      <c r="N180" s="12"/>
      <c r="O180" s="13"/>
      <c r="P180" s="14" t="s">
        <v>1106</v>
      </c>
      <c r="Q180" s="13" t="s">
        <v>1027</v>
      </c>
      <c r="R180" s="15" t="s">
        <v>1045</v>
      </c>
    </row>
    <row r="181" ht="24" spans="1:18">
      <c r="A181" s="8">
        <v>432</v>
      </c>
      <c r="B181" s="9" t="s">
        <v>1409</v>
      </c>
      <c r="C181" s="10" t="s">
        <v>1410</v>
      </c>
      <c r="D181" s="9" t="s">
        <v>990</v>
      </c>
      <c r="E181" s="9">
        <v>1</v>
      </c>
      <c r="F181" s="9" t="s">
        <v>991</v>
      </c>
      <c r="G181" s="9" t="s">
        <v>1036</v>
      </c>
      <c r="H181" s="11">
        <v>44114</v>
      </c>
      <c r="I181" s="11" t="s">
        <v>1282</v>
      </c>
      <c r="J181" s="9" t="s">
        <v>1341</v>
      </c>
      <c r="K181" s="9"/>
      <c r="L181" s="9"/>
      <c r="M181" s="9"/>
      <c r="N181" s="12"/>
      <c r="O181" s="13"/>
      <c r="P181" s="14" t="s">
        <v>1099</v>
      </c>
      <c r="Q181" s="13" t="s">
        <v>1027</v>
      </c>
      <c r="R181" s="15" t="s">
        <v>1045</v>
      </c>
    </row>
    <row r="182" ht="24" spans="1:18">
      <c r="A182" s="8">
        <v>433</v>
      </c>
      <c r="B182" s="9" t="s">
        <v>1411</v>
      </c>
      <c r="C182" s="10" t="s">
        <v>737</v>
      </c>
      <c r="D182" s="9" t="s">
        <v>990</v>
      </c>
      <c r="E182" s="9">
        <v>1</v>
      </c>
      <c r="F182" s="9" t="s">
        <v>991</v>
      </c>
      <c r="G182" s="9" t="s">
        <v>1036</v>
      </c>
      <c r="H182" s="11">
        <v>44131</v>
      </c>
      <c r="I182" s="11" t="s">
        <v>1282</v>
      </c>
      <c r="J182" s="9" t="s">
        <v>1341</v>
      </c>
      <c r="K182" s="9"/>
      <c r="L182" s="9"/>
      <c r="M182" s="9"/>
      <c r="N182" s="12"/>
      <c r="O182" s="13"/>
      <c r="P182" s="12" t="s">
        <v>1155</v>
      </c>
      <c r="Q182" s="15" t="s">
        <v>1156</v>
      </c>
      <c r="R182" s="15" t="s">
        <v>1045</v>
      </c>
    </row>
    <row r="183" ht="24" spans="1:18">
      <c r="A183" s="8">
        <v>437</v>
      </c>
      <c r="B183" s="9" t="s">
        <v>1412</v>
      </c>
      <c r="C183" s="10" t="s">
        <v>1413</v>
      </c>
      <c r="D183" s="9" t="s">
        <v>990</v>
      </c>
      <c r="E183" s="9">
        <v>1</v>
      </c>
      <c r="F183" s="9" t="s">
        <v>991</v>
      </c>
      <c r="G183" s="9" t="s">
        <v>1036</v>
      </c>
      <c r="H183" s="11">
        <v>44176</v>
      </c>
      <c r="I183" s="11" t="s">
        <v>1282</v>
      </c>
      <c r="J183" s="9" t="s">
        <v>1341</v>
      </c>
      <c r="K183" s="9"/>
      <c r="L183" s="9"/>
      <c r="M183" s="9"/>
      <c r="N183" s="12"/>
      <c r="O183" s="13"/>
      <c r="P183" s="12" t="s">
        <v>1414</v>
      </c>
      <c r="Q183" s="13" t="s">
        <v>1007</v>
      </c>
      <c r="R183" s="13"/>
    </row>
    <row r="184" ht="24" spans="1:18">
      <c r="A184" s="8">
        <v>438</v>
      </c>
      <c r="B184" s="9" t="s">
        <v>1415</v>
      </c>
      <c r="C184" s="10" t="s">
        <v>1416</v>
      </c>
      <c r="D184" s="9" t="s">
        <v>990</v>
      </c>
      <c r="E184" s="9">
        <v>1</v>
      </c>
      <c r="F184" s="9" t="s">
        <v>991</v>
      </c>
      <c r="G184" s="9" t="s">
        <v>1036</v>
      </c>
      <c r="H184" s="11">
        <v>44175</v>
      </c>
      <c r="I184" s="11" t="s">
        <v>1282</v>
      </c>
      <c r="J184" s="9" t="s">
        <v>1341</v>
      </c>
      <c r="K184" s="9"/>
      <c r="L184" s="9"/>
      <c r="M184" s="9"/>
      <c r="N184" s="12"/>
      <c r="O184" s="13"/>
      <c r="P184" s="14" t="s">
        <v>1155</v>
      </c>
      <c r="Q184" s="13" t="s">
        <v>1156</v>
      </c>
      <c r="R184" s="15" t="s">
        <v>1045</v>
      </c>
    </row>
    <row r="185" ht="36" spans="1:18">
      <c r="A185" s="8">
        <v>439</v>
      </c>
      <c r="B185" s="9" t="s">
        <v>1417</v>
      </c>
      <c r="C185" s="10" t="s">
        <v>1418</v>
      </c>
      <c r="D185" s="9" t="s">
        <v>990</v>
      </c>
      <c r="E185" s="9">
        <v>1</v>
      </c>
      <c r="F185" s="9" t="s">
        <v>991</v>
      </c>
      <c r="G185" s="9" t="s">
        <v>1036</v>
      </c>
      <c r="H185" s="11">
        <v>44175</v>
      </c>
      <c r="I185" s="11" t="s">
        <v>1282</v>
      </c>
      <c r="J185" s="9" t="s">
        <v>1341</v>
      </c>
      <c r="K185" s="9"/>
      <c r="L185" s="9"/>
      <c r="M185" s="9"/>
      <c r="N185" s="12"/>
      <c r="O185" s="13"/>
      <c r="P185" s="12" t="s">
        <v>1419</v>
      </c>
      <c r="Q185" s="13" t="s">
        <v>1156</v>
      </c>
      <c r="R185" s="13"/>
    </row>
    <row r="186" ht="24" spans="1:18">
      <c r="A186" s="8">
        <v>440</v>
      </c>
      <c r="B186" s="9" t="s">
        <v>1420</v>
      </c>
      <c r="C186" s="10" t="s">
        <v>1421</v>
      </c>
      <c r="D186" s="9" t="s">
        <v>990</v>
      </c>
      <c r="E186" s="9">
        <v>1</v>
      </c>
      <c r="F186" s="9" t="s">
        <v>991</v>
      </c>
      <c r="G186" s="9" t="s">
        <v>1036</v>
      </c>
      <c r="H186" s="11">
        <v>44175</v>
      </c>
      <c r="I186" s="11" t="s">
        <v>1282</v>
      </c>
      <c r="J186" s="9" t="s">
        <v>1341</v>
      </c>
      <c r="K186" s="9"/>
      <c r="L186" s="9"/>
      <c r="M186" s="9"/>
      <c r="N186" s="12"/>
      <c r="O186" s="13"/>
      <c r="P186" s="12" t="s">
        <v>719</v>
      </c>
      <c r="Q186" s="13" t="s">
        <v>1007</v>
      </c>
      <c r="R186" s="15" t="s">
        <v>1045</v>
      </c>
    </row>
    <row r="187" ht="24" spans="1:18">
      <c r="A187" s="8">
        <v>441</v>
      </c>
      <c r="B187" s="9" t="s">
        <v>1422</v>
      </c>
      <c r="C187" s="10" t="s">
        <v>1423</v>
      </c>
      <c r="D187" s="9" t="s">
        <v>990</v>
      </c>
      <c r="E187" s="9">
        <v>1</v>
      </c>
      <c r="F187" s="9" t="s">
        <v>991</v>
      </c>
      <c r="G187" s="9" t="s">
        <v>1036</v>
      </c>
      <c r="H187" s="11">
        <v>44201</v>
      </c>
      <c r="I187" s="11" t="s">
        <v>1282</v>
      </c>
      <c r="J187" s="9" t="s">
        <v>1341</v>
      </c>
      <c r="K187" s="9"/>
      <c r="L187" s="9"/>
      <c r="M187" s="9"/>
      <c r="N187" s="12"/>
      <c r="O187" s="13"/>
      <c r="P187" s="14" t="s">
        <v>1080</v>
      </c>
      <c r="Q187" s="13" t="s">
        <v>1027</v>
      </c>
      <c r="R187" s="15" t="s">
        <v>1045</v>
      </c>
    </row>
    <row r="188" ht="24" spans="1:18">
      <c r="A188" s="8">
        <v>442</v>
      </c>
      <c r="B188" s="9" t="s">
        <v>1424</v>
      </c>
      <c r="C188" s="10" t="s">
        <v>1425</v>
      </c>
      <c r="D188" s="9" t="s">
        <v>990</v>
      </c>
      <c r="E188" s="9">
        <v>1</v>
      </c>
      <c r="F188" s="9" t="s">
        <v>991</v>
      </c>
      <c r="G188" s="9" t="s">
        <v>1036</v>
      </c>
      <c r="H188" s="11">
        <v>44277</v>
      </c>
      <c r="I188" s="11" t="s">
        <v>1282</v>
      </c>
      <c r="J188" s="9" t="s">
        <v>1341</v>
      </c>
      <c r="K188" s="9"/>
      <c r="L188" s="9"/>
      <c r="M188" s="9"/>
      <c r="N188" s="12"/>
      <c r="O188" s="13"/>
      <c r="P188" s="14" t="s">
        <v>1080</v>
      </c>
      <c r="Q188" s="13" t="s">
        <v>1027</v>
      </c>
      <c r="R188" s="15" t="s">
        <v>1045</v>
      </c>
    </row>
    <row r="189" ht="24" spans="1:18">
      <c r="A189" s="8">
        <v>443</v>
      </c>
      <c r="B189" s="9" t="s">
        <v>1426</v>
      </c>
      <c r="C189" s="10" t="s">
        <v>1427</v>
      </c>
      <c r="D189" s="9" t="s">
        <v>990</v>
      </c>
      <c r="E189" s="9">
        <v>1</v>
      </c>
      <c r="F189" s="9" t="s">
        <v>991</v>
      </c>
      <c r="G189" s="9" t="s">
        <v>1036</v>
      </c>
      <c r="H189" s="11">
        <v>44277</v>
      </c>
      <c r="I189" s="11" t="s">
        <v>1282</v>
      </c>
      <c r="J189" s="9" t="s">
        <v>1341</v>
      </c>
      <c r="K189" s="9"/>
      <c r="L189" s="9"/>
      <c r="M189" s="9"/>
      <c r="N189" s="12"/>
      <c r="O189" s="13"/>
      <c r="P189" s="14" t="s">
        <v>1106</v>
      </c>
      <c r="Q189" s="13" t="s">
        <v>1027</v>
      </c>
      <c r="R189" s="15" t="s">
        <v>1045</v>
      </c>
    </row>
    <row r="190" ht="24" spans="1:18">
      <c r="A190" s="8">
        <v>444</v>
      </c>
      <c r="B190" s="9" t="s">
        <v>1428</v>
      </c>
      <c r="C190" s="10" t="s">
        <v>1429</v>
      </c>
      <c r="D190" s="9" t="s">
        <v>990</v>
      </c>
      <c r="E190" s="9">
        <v>1</v>
      </c>
      <c r="F190" s="9" t="s">
        <v>991</v>
      </c>
      <c r="G190" s="9" t="s">
        <v>1036</v>
      </c>
      <c r="H190" s="11">
        <v>44277</v>
      </c>
      <c r="I190" s="11" t="s">
        <v>1282</v>
      </c>
      <c r="J190" s="9" t="s">
        <v>1341</v>
      </c>
      <c r="K190" s="9"/>
      <c r="L190" s="9"/>
      <c r="M190" s="9"/>
      <c r="N190" s="12"/>
      <c r="O190" s="13"/>
      <c r="P190" s="14" t="s">
        <v>1080</v>
      </c>
      <c r="Q190" s="13" t="s">
        <v>1027</v>
      </c>
      <c r="R190" s="15" t="s">
        <v>1045</v>
      </c>
    </row>
    <row r="191" ht="24" spans="1:18">
      <c r="A191" s="8">
        <v>445</v>
      </c>
      <c r="B191" s="9" t="s">
        <v>1430</v>
      </c>
      <c r="C191" s="10" t="s">
        <v>1431</v>
      </c>
      <c r="D191" s="9" t="s">
        <v>990</v>
      </c>
      <c r="E191" s="9">
        <v>1</v>
      </c>
      <c r="F191" s="9" t="s">
        <v>991</v>
      </c>
      <c r="G191" s="9" t="s">
        <v>1036</v>
      </c>
      <c r="H191" s="11">
        <v>44277</v>
      </c>
      <c r="I191" s="11" t="s">
        <v>1282</v>
      </c>
      <c r="J191" s="9" t="s">
        <v>1341</v>
      </c>
      <c r="K191" s="9"/>
      <c r="L191" s="9"/>
      <c r="M191" s="9"/>
      <c r="N191" s="12"/>
      <c r="O191" s="13"/>
      <c r="P191" s="14" t="s">
        <v>1155</v>
      </c>
      <c r="Q191" s="13" t="s">
        <v>1156</v>
      </c>
      <c r="R191" s="15" t="s">
        <v>1045</v>
      </c>
    </row>
    <row r="192" ht="24" spans="1:18">
      <c r="A192" s="8">
        <v>446</v>
      </c>
      <c r="B192" s="9" t="s">
        <v>1432</v>
      </c>
      <c r="C192" s="10" t="s">
        <v>1433</v>
      </c>
      <c r="D192" s="9" t="s">
        <v>990</v>
      </c>
      <c r="E192" s="9">
        <v>1</v>
      </c>
      <c r="F192" s="9" t="s">
        <v>991</v>
      </c>
      <c r="G192" s="9" t="s">
        <v>1036</v>
      </c>
      <c r="H192" s="11">
        <v>44277</v>
      </c>
      <c r="I192" s="11" t="s">
        <v>1282</v>
      </c>
      <c r="J192" s="9" t="s">
        <v>1341</v>
      </c>
      <c r="K192" s="9"/>
      <c r="L192" s="9"/>
      <c r="M192" s="9"/>
      <c r="N192" s="12"/>
      <c r="O192" s="13"/>
      <c r="P192" s="14" t="s">
        <v>1080</v>
      </c>
      <c r="Q192" s="13" t="s">
        <v>1027</v>
      </c>
      <c r="R192" s="15" t="s">
        <v>1045</v>
      </c>
    </row>
    <row r="193" ht="24" spans="1:18">
      <c r="A193" s="8">
        <v>447</v>
      </c>
      <c r="B193" s="9" t="s">
        <v>1434</v>
      </c>
      <c r="C193" s="10" t="s">
        <v>1435</v>
      </c>
      <c r="D193" s="9" t="s">
        <v>990</v>
      </c>
      <c r="E193" s="9">
        <v>1</v>
      </c>
      <c r="F193" s="9" t="s">
        <v>991</v>
      </c>
      <c r="G193" s="9" t="s">
        <v>1036</v>
      </c>
      <c r="H193" s="11">
        <v>44277</v>
      </c>
      <c r="I193" s="11" t="s">
        <v>1282</v>
      </c>
      <c r="J193" s="9" t="s">
        <v>1341</v>
      </c>
      <c r="K193" s="9"/>
      <c r="L193" s="9"/>
      <c r="M193" s="9"/>
      <c r="N193" s="12"/>
      <c r="O193" s="13"/>
      <c r="P193" s="14" t="s">
        <v>1106</v>
      </c>
      <c r="Q193" s="13" t="s">
        <v>1027</v>
      </c>
      <c r="R193" s="15" t="s">
        <v>1045</v>
      </c>
    </row>
    <row r="194" ht="24" spans="1:18">
      <c r="A194" s="8">
        <v>448</v>
      </c>
      <c r="B194" s="9" t="s">
        <v>1436</v>
      </c>
      <c r="C194" s="10" t="s">
        <v>1437</v>
      </c>
      <c r="D194" s="9" t="s">
        <v>990</v>
      </c>
      <c r="E194" s="9">
        <v>1</v>
      </c>
      <c r="F194" s="9" t="s">
        <v>991</v>
      </c>
      <c r="G194" s="9" t="s">
        <v>1036</v>
      </c>
      <c r="H194" s="11">
        <v>44285</v>
      </c>
      <c r="I194" s="11" t="s">
        <v>1282</v>
      </c>
      <c r="J194" s="9" t="s">
        <v>1341</v>
      </c>
      <c r="K194" s="9"/>
      <c r="L194" s="9"/>
      <c r="M194" s="9"/>
      <c r="N194" s="12"/>
      <c r="O194" s="13"/>
      <c r="P194" s="14" t="s">
        <v>1080</v>
      </c>
      <c r="Q194" s="13" t="s">
        <v>1027</v>
      </c>
      <c r="R194" s="15" t="s">
        <v>1045</v>
      </c>
    </row>
    <row r="195" ht="24" spans="1:18">
      <c r="A195" s="8">
        <v>449</v>
      </c>
      <c r="B195" s="9" t="s">
        <v>1438</v>
      </c>
      <c r="C195" s="10" t="s">
        <v>1439</v>
      </c>
      <c r="D195" s="9" t="s">
        <v>990</v>
      </c>
      <c r="E195" s="9">
        <v>1</v>
      </c>
      <c r="F195" s="9" t="s">
        <v>991</v>
      </c>
      <c r="G195" s="9" t="s">
        <v>1036</v>
      </c>
      <c r="H195" s="11">
        <v>44288</v>
      </c>
      <c r="I195" s="11" t="s">
        <v>1282</v>
      </c>
      <c r="J195" s="9" t="s">
        <v>1341</v>
      </c>
      <c r="K195" s="9"/>
      <c r="L195" s="9"/>
      <c r="M195" s="9"/>
      <c r="N195" s="12"/>
      <c r="O195" s="13"/>
      <c r="P195" s="14" t="s">
        <v>1375</v>
      </c>
      <c r="Q195" s="13" t="s">
        <v>1156</v>
      </c>
      <c r="R195" s="15" t="s">
        <v>1045</v>
      </c>
    </row>
    <row r="196" ht="24" spans="1:18">
      <c r="A196" s="8">
        <v>450</v>
      </c>
      <c r="B196" s="9" t="s">
        <v>1440</v>
      </c>
      <c r="C196" s="10" t="s">
        <v>1441</v>
      </c>
      <c r="D196" s="9" t="s">
        <v>990</v>
      </c>
      <c r="E196" s="9">
        <v>1</v>
      </c>
      <c r="F196" s="9" t="s">
        <v>991</v>
      </c>
      <c r="G196" s="9" t="s">
        <v>1036</v>
      </c>
      <c r="H196" s="11">
        <v>44288</v>
      </c>
      <c r="I196" s="11" t="s">
        <v>1282</v>
      </c>
      <c r="J196" s="9" t="s">
        <v>1341</v>
      </c>
      <c r="K196" s="9"/>
      <c r="L196" s="9"/>
      <c r="M196" s="9"/>
      <c r="N196" s="12"/>
      <c r="O196" s="13"/>
      <c r="P196" s="14" t="s">
        <v>1375</v>
      </c>
      <c r="Q196" s="13" t="s">
        <v>1156</v>
      </c>
      <c r="R196" s="15" t="s">
        <v>1045</v>
      </c>
    </row>
    <row r="197" ht="24" spans="1:18">
      <c r="A197" s="8">
        <v>451</v>
      </c>
      <c r="B197" s="9" t="s">
        <v>1442</v>
      </c>
      <c r="C197" s="10" t="s">
        <v>1443</v>
      </c>
      <c r="D197" s="9" t="s">
        <v>990</v>
      </c>
      <c r="E197" s="9">
        <v>1</v>
      </c>
      <c r="F197" s="9" t="s">
        <v>991</v>
      </c>
      <c r="G197" s="9" t="s">
        <v>1036</v>
      </c>
      <c r="H197" s="11">
        <v>44288</v>
      </c>
      <c r="I197" s="11" t="s">
        <v>1282</v>
      </c>
      <c r="J197" s="9" t="s">
        <v>1341</v>
      </c>
      <c r="K197" s="9"/>
      <c r="L197" s="9"/>
      <c r="M197" s="9"/>
      <c r="N197" s="12"/>
      <c r="O197" s="13"/>
      <c r="P197" s="14" t="s">
        <v>1375</v>
      </c>
      <c r="Q197" s="13" t="s">
        <v>1156</v>
      </c>
      <c r="R197" s="15" t="s">
        <v>1045</v>
      </c>
    </row>
    <row r="198" ht="24" spans="1:18">
      <c r="A198" s="8">
        <v>452</v>
      </c>
      <c r="B198" s="9" t="s">
        <v>1444</v>
      </c>
      <c r="C198" s="10" t="s">
        <v>1445</v>
      </c>
      <c r="D198" s="9" t="s">
        <v>990</v>
      </c>
      <c r="E198" s="9">
        <v>1</v>
      </c>
      <c r="F198" s="9" t="s">
        <v>991</v>
      </c>
      <c r="G198" s="9" t="s">
        <v>1036</v>
      </c>
      <c r="H198" s="11">
        <v>44288</v>
      </c>
      <c r="I198" s="11" t="s">
        <v>1282</v>
      </c>
      <c r="J198" s="9" t="s">
        <v>1341</v>
      </c>
      <c r="K198" s="9"/>
      <c r="L198" s="9"/>
      <c r="M198" s="9"/>
      <c r="N198" s="12"/>
      <c r="O198" s="13"/>
      <c r="P198" s="14" t="s">
        <v>1375</v>
      </c>
      <c r="Q198" s="13" t="s">
        <v>1156</v>
      </c>
      <c r="R198" s="15" t="s">
        <v>1045</v>
      </c>
    </row>
    <row r="199" ht="24" spans="1:18">
      <c r="A199" s="8">
        <v>453</v>
      </c>
      <c r="B199" s="9" t="s">
        <v>1446</v>
      </c>
      <c r="C199" s="10" t="s">
        <v>1447</v>
      </c>
      <c r="D199" s="9" t="s">
        <v>990</v>
      </c>
      <c r="E199" s="9">
        <v>1</v>
      </c>
      <c r="F199" s="9" t="s">
        <v>991</v>
      </c>
      <c r="G199" s="9" t="s">
        <v>1036</v>
      </c>
      <c r="H199" s="11">
        <v>44288</v>
      </c>
      <c r="I199" s="11" t="s">
        <v>1282</v>
      </c>
      <c r="J199" s="9" t="s">
        <v>1341</v>
      </c>
      <c r="K199" s="9"/>
      <c r="L199" s="9"/>
      <c r="M199" s="9"/>
      <c r="N199" s="12"/>
      <c r="O199" s="13"/>
      <c r="P199" s="14" t="s">
        <v>1375</v>
      </c>
      <c r="Q199" s="13" t="s">
        <v>1156</v>
      </c>
      <c r="R199" s="15" t="s">
        <v>1045</v>
      </c>
    </row>
    <row r="200" ht="24" spans="1:18">
      <c r="A200" s="8">
        <v>454</v>
      </c>
      <c r="B200" s="9" t="s">
        <v>1448</v>
      </c>
      <c r="C200" s="10" t="s">
        <v>1449</v>
      </c>
      <c r="D200" s="9" t="s">
        <v>990</v>
      </c>
      <c r="E200" s="9">
        <v>1</v>
      </c>
      <c r="F200" s="9" t="s">
        <v>991</v>
      </c>
      <c r="G200" s="9" t="s">
        <v>1036</v>
      </c>
      <c r="H200" s="11">
        <v>44288</v>
      </c>
      <c r="I200" s="11" t="s">
        <v>1282</v>
      </c>
      <c r="J200" s="9" t="s">
        <v>1341</v>
      </c>
      <c r="K200" s="9"/>
      <c r="L200" s="9"/>
      <c r="M200" s="9"/>
      <c r="N200" s="12"/>
      <c r="O200" s="13"/>
      <c r="P200" s="14" t="s">
        <v>1375</v>
      </c>
      <c r="Q200" s="13" t="s">
        <v>1156</v>
      </c>
      <c r="R200" s="15" t="s">
        <v>1045</v>
      </c>
    </row>
    <row r="201" ht="24" spans="1:18">
      <c r="A201" s="8">
        <v>455</v>
      </c>
      <c r="B201" s="9" t="s">
        <v>1450</v>
      </c>
      <c r="C201" s="10" t="s">
        <v>1451</v>
      </c>
      <c r="D201" s="9" t="s">
        <v>990</v>
      </c>
      <c r="E201" s="9">
        <v>1</v>
      </c>
      <c r="F201" s="9" t="s">
        <v>991</v>
      </c>
      <c r="G201" s="9" t="s">
        <v>1036</v>
      </c>
      <c r="H201" s="11">
        <v>44288</v>
      </c>
      <c r="I201" s="11" t="s">
        <v>1282</v>
      </c>
      <c r="J201" s="9" t="s">
        <v>1341</v>
      </c>
      <c r="K201" s="9"/>
      <c r="L201" s="9"/>
      <c r="M201" s="9"/>
      <c r="N201" s="12"/>
      <c r="O201" s="13"/>
      <c r="P201" s="12" t="s">
        <v>1023</v>
      </c>
      <c r="Q201" s="13" t="s">
        <v>1007</v>
      </c>
      <c r="R201" s="15" t="s">
        <v>1045</v>
      </c>
    </row>
    <row r="202" ht="24" spans="1:18">
      <c r="A202" s="8">
        <v>456</v>
      </c>
      <c r="B202" s="9" t="s">
        <v>1452</v>
      </c>
      <c r="C202" s="10" t="s">
        <v>1453</v>
      </c>
      <c r="D202" s="9" t="s">
        <v>990</v>
      </c>
      <c r="E202" s="9">
        <v>1</v>
      </c>
      <c r="F202" s="9" t="s">
        <v>991</v>
      </c>
      <c r="G202" s="9" t="s">
        <v>1036</v>
      </c>
      <c r="H202" s="11">
        <v>44288</v>
      </c>
      <c r="I202" s="11" t="s">
        <v>1282</v>
      </c>
      <c r="J202" s="9" t="s">
        <v>1341</v>
      </c>
      <c r="K202" s="9"/>
      <c r="L202" s="9"/>
      <c r="M202" s="9"/>
      <c r="N202" s="12"/>
      <c r="O202" s="13"/>
      <c r="P202" s="12" t="s">
        <v>693</v>
      </c>
      <c r="Q202" s="13" t="s">
        <v>1007</v>
      </c>
      <c r="R202" s="15" t="s">
        <v>1045</v>
      </c>
    </row>
    <row r="203" ht="24" spans="1:18">
      <c r="A203" s="8">
        <v>457</v>
      </c>
      <c r="B203" s="16" t="s">
        <v>1454</v>
      </c>
      <c r="C203" s="10" t="s">
        <v>1455</v>
      </c>
      <c r="D203" s="9" t="s">
        <v>990</v>
      </c>
      <c r="E203" s="9">
        <v>1</v>
      </c>
      <c r="F203" s="9" t="s">
        <v>991</v>
      </c>
      <c r="G203" s="9" t="s">
        <v>1036</v>
      </c>
      <c r="H203" s="11">
        <v>44288</v>
      </c>
      <c r="I203" s="11" t="s">
        <v>1282</v>
      </c>
      <c r="J203" s="9" t="s">
        <v>1341</v>
      </c>
      <c r="K203" s="9"/>
      <c r="L203" s="9"/>
      <c r="M203" s="9"/>
      <c r="N203" s="12"/>
      <c r="O203" s="13"/>
      <c r="P203" s="12" t="s">
        <v>693</v>
      </c>
      <c r="Q203" s="13" t="s">
        <v>1007</v>
      </c>
      <c r="R203" s="13"/>
    </row>
    <row r="204" ht="24" spans="1:18">
      <c r="A204" s="8">
        <v>458</v>
      </c>
      <c r="B204" s="9" t="s">
        <v>1456</v>
      </c>
      <c r="C204" s="10" t="s">
        <v>1457</v>
      </c>
      <c r="D204" s="9" t="s">
        <v>990</v>
      </c>
      <c r="E204" s="9">
        <v>1</v>
      </c>
      <c r="F204" s="9" t="s">
        <v>991</v>
      </c>
      <c r="G204" s="9" t="s">
        <v>1036</v>
      </c>
      <c r="H204" s="11">
        <v>44288</v>
      </c>
      <c r="I204" s="11" t="s">
        <v>1282</v>
      </c>
      <c r="J204" s="9" t="s">
        <v>1341</v>
      </c>
      <c r="K204" s="9"/>
      <c r="L204" s="9"/>
      <c r="M204" s="9"/>
      <c r="N204" s="12"/>
      <c r="O204" s="13"/>
      <c r="P204" s="12" t="s">
        <v>693</v>
      </c>
      <c r="Q204" s="13" t="s">
        <v>1007</v>
      </c>
      <c r="R204" s="15" t="s">
        <v>1045</v>
      </c>
    </row>
    <row r="205" ht="24" spans="1:18">
      <c r="A205" s="8">
        <v>459</v>
      </c>
      <c r="B205" s="9" t="s">
        <v>1458</v>
      </c>
      <c r="C205" s="10" t="s">
        <v>619</v>
      </c>
      <c r="D205" s="9" t="s">
        <v>990</v>
      </c>
      <c r="E205" s="9">
        <v>1</v>
      </c>
      <c r="F205" s="9" t="s">
        <v>991</v>
      </c>
      <c r="G205" s="9" t="s">
        <v>1036</v>
      </c>
      <c r="H205" s="11">
        <v>44288</v>
      </c>
      <c r="I205" s="11" t="s">
        <v>1282</v>
      </c>
      <c r="J205" s="9" t="s">
        <v>1341</v>
      </c>
      <c r="K205" s="9"/>
      <c r="L205" s="9"/>
      <c r="M205" s="9"/>
      <c r="N205" s="12"/>
      <c r="O205" s="13"/>
      <c r="P205" s="12" t="s">
        <v>1030</v>
      </c>
      <c r="Q205" s="13" t="s">
        <v>1007</v>
      </c>
      <c r="R205" s="15" t="s">
        <v>1045</v>
      </c>
    </row>
    <row r="206" ht="24" spans="1:18">
      <c r="A206" s="8">
        <v>460</v>
      </c>
      <c r="B206" s="9" t="s">
        <v>1459</v>
      </c>
      <c r="C206" s="10" t="s">
        <v>1460</v>
      </c>
      <c r="D206" s="9" t="s">
        <v>990</v>
      </c>
      <c r="E206" s="9">
        <v>1</v>
      </c>
      <c r="F206" s="9" t="s">
        <v>991</v>
      </c>
      <c r="G206" s="9" t="s">
        <v>1036</v>
      </c>
      <c r="H206" s="11">
        <v>44288</v>
      </c>
      <c r="I206" s="11" t="s">
        <v>1282</v>
      </c>
      <c r="J206" s="9" t="s">
        <v>1341</v>
      </c>
      <c r="K206" s="9"/>
      <c r="L206" s="9"/>
      <c r="M206" s="9"/>
      <c r="N206" s="12"/>
      <c r="O206" s="13"/>
      <c r="P206" s="12" t="s">
        <v>693</v>
      </c>
      <c r="Q206" s="13" t="s">
        <v>1007</v>
      </c>
      <c r="R206" s="15" t="s">
        <v>1045</v>
      </c>
    </row>
    <row r="207" ht="24" spans="1:18">
      <c r="A207" s="8">
        <v>461</v>
      </c>
      <c r="B207" s="9" t="s">
        <v>1461</v>
      </c>
      <c r="C207" s="10" t="s">
        <v>1462</v>
      </c>
      <c r="D207" s="9" t="s">
        <v>990</v>
      </c>
      <c r="E207" s="9">
        <v>1</v>
      </c>
      <c r="F207" s="9" t="s">
        <v>991</v>
      </c>
      <c r="G207" s="9" t="s">
        <v>1036</v>
      </c>
      <c r="H207" s="11">
        <v>44288</v>
      </c>
      <c r="I207" s="11" t="s">
        <v>1282</v>
      </c>
      <c r="J207" s="9" t="s">
        <v>1341</v>
      </c>
      <c r="K207" s="9"/>
      <c r="L207" s="9"/>
      <c r="M207" s="9"/>
      <c r="N207" s="12"/>
      <c r="O207" s="13"/>
      <c r="P207" s="12" t="s">
        <v>693</v>
      </c>
      <c r="Q207" s="13" t="s">
        <v>1007</v>
      </c>
      <c r="R207" s="15" t="s">
        <v>1045</v>
      </c>
    </row>
    <row r="208" ht="24" spans="1:18">
      <c r="A208" s="8">
        <v>462</v>
      </c>
      <c r="B208" s="9" t="s">
        <v>1463</v>
      </c>
      <c r="C208" s="10" t="s">
        <v>1464</v>
      </c>
      <c r="D208" s="9" t="s">
        <v>990</v>
      </c>
      <c r="E208" s="9">
        <v>1</v>
      </c>
      <c r="F208" s="9" t="s">
        <v>991</v>
      </c>
      <c r="G208" s="9" t="s">
        <v>1036</v>
      </c>
      <c r="H208" s="11">
        <v>44288</v>
      </c>
      <c r="I208" s="11" t="s">
        <v>1282</v>
      </c>
      <c r="J208" s="9" t="s">
        <v>1341</v>
      </c>
      <c r="K208" s="9"/>
      <c r="L208" s="9"/>
      <c r="M208" s="9"/>
      <c r="N208" s="12"/>
      <c r="O208" s="13"/>
      <c r="P208" s="12" t="s">
        <v>693</v>
      </c>
      <c r="Q208" s="13" t="s">
        <v>1007</v>
      </c>
      <c r="R208" s="15" t="s">
        <v>1045</v>
      </c>
    </row>
    <row r="209" ht="24" spans="1:18">
      <c r="A209" s="8">
        <v>463</v>
      </c>
      <c r="B209" s="9" t="s">
        <v>1465</v>
      </c>
      <c r="C209" s="10" t="s">
        <v>1466</v>
      </c>
      <c r="D209" s="9" t="s">
        <v>990</v>
      </c>
      <c r="E209" s="9">
        <v>1</v>
      </c>
      <c r="F209" s="9" t="s">
        <v>991</v>
      </c>
      <c r="G209" s="9" t="s">
        <v>1036</v>
      </c>
      <c r="H209" s="11">
        <v>44288</v>
      </c>
      <c r="I209" s="11" t="s">
        <v>1282</v>
      </c>
      <c r="J209" s="9" t="s">
        <v>1341</v>
      </c>
      <c r="K209" s="9"/>
      <c r="L209" s="9"/>
      <c r="M209" s="9"/>
      <c r="N209" s="12"/>
      <c r="O209" s="13"/>
      <c r="P209" s="12" t="s">
        <v>693</v>
      </c>
      <c r="Q209" s="13" t="s">
        <v>1007</v>
      </c>
      <c r="R209" s="15" t="s">
        <v>1045</v>
      </c>
    </row>
    <row r="210" ht="24" spans="1:18">
      <c r="A210" s="8">
        <v>464</v>
      </c>
      <c r="B210" s="9" t="s">
        <v>1467</v>
      </c>
      <c r="C210" s="10" t="s">
        <v>1468</v>
      </c>
      <c r="D210" s="9" t="s">
        <v>990</v>
      </c>
      <c r="E210" s="9">
        <v>1</v>
      </c>
      <c r="F210" s="9" t="s">
        <v>991</v>
      </c>
      <c r="G210" s="9" t="s">
        <v>1036</v>
      </c>
      <c r="H210" s="11">
        <v>44288</v>
      </c>
      <c r="I210" s="11" t="s">
        <v>1282</v>
      </c>
      <c r="J210" s="9" t="s">
        <v>1341</v>
      </c>
      <c r="K210" s="9"/>
      <c r="L210" s="9"/>
      <c r="M210" s="9"/>
      <c r="N210" s="12"/>
      <c r="O210" s="13"/>
      <c r="P210" s="12" t="s">
        <v>693</v>
      </c>
      <c r="Q210" s="13" t="s">
        <v>1007</v>
      </c>
      <c r="R210" s="15" t="s">
        <v>1045</v>
      </c>
    </row>
    <row r="211" ht="24" spans="1:18">
      <c r="A211" s="8">
        <v>465</v>
      </c>
      <c r="B211" s="9" t="s">
        <v>1469</v>
      </c>
      <c r="C211" s="10" t="s">
        <v>1470</v>
      </c>
      <c r="D211" s="9" t="s">
        <v>990</v>
      </c>
      <c r="E211" s="9">
        <v>1</v>
      </c>
      <c r="F211" s="9" t="s">
        <v>991</v>
      </c>
      <c r="G211" s="9" t="s">
        <v>1036</v>
      </c>
      <c r="H211" s="11">
        <v>44288</v>
      </c>
      <c r="I211" s="11" t="s">
        <v>1282</v>
      </c>
      <c r="J211" s="9" t="s">
        <v>1341</v>
      </c>
      <c r="K211" s="9"/>
      <c r="L211" s="9"/>
      <c r="M211" s="9"/>
      <c r="N211" s="12"/>
      <c r="O211" s="13"/>
      <c r="P211" s="12" t="s">
        <v>693</v>
      </c>
      <c r="Q211" s="13" t="s">
        <v>1007</v>
      </c>
      <c r="R211" s="15" t="s">
        <v>1045</v>
      </c>
    </row>
    <row r="212" ht="24" spans="1:18">
      <c r="A212" s="8">
        <v>466</v>
      </c>
      <c r="B212" s="9" t="s">
        <v>1471</v>
      </c>
      <c r="C212" s="10" t="s">
        <v>1472</v>
      </c>
      <c r="D212" s="9" t="s">
        <v>990</v>
      </c>
      <c r="E212" s="9">
        <v>1</v>
      </c>
      <c r="F212" s="9" t="s">
        <v>991</v>
      </c>
      <c r="G212" s="9" t="s">
        <v>1036</v>
      </c>
      <c r="H212" s="11">
        <v>44288</v>
      </c>
      <c r="I212" s="11" t="s">
        <v>1282</v>
      </c>
      <c r="J212" s="9" t="s">
        <v>1341</v>
      </c>
      <c r="K212" s="9"/>
      <c r="L212" s="9"/>
      <c r="M212" s="9"/>
      <c r="N212" s="12"/>
      <c r="O212" s="13"/>
      <c r="P212" s="12" t="s">
        <v>693</v>
      </c>
      <c r="Q212" s="13" t="s">
        <v>1007</v>
      </c>
      <c r="R212" s="15" t="s">
        <v>1045</v>
      </c>
    </row>
    <row r="213" ht="24" spans="1:18">
      <c r="A213" s="8">
        <v>467</v>
      </c>
      <c r="B213" s="9" t="s">
        <v>1473</v>
      </c>
      <c r="C213" s="10" t="s">
        <v>1474</v>
      </c>
      <c r="D213" s="9" t="s">
        <v>990</v>
      </c>
      <c r="E213" s="9">
        <v>1</v>
      </c>
      <c r="F213" s="9" t="s">
        <v>991</v>
      </c>
      <c r="G213" s="9" t="s">
        <v>1036</v>
      </c>
      <c r="H213" s="11">
        <v>44288</v>
      </c>
      <c r="I213" s="11" t="s">
        <v>1282</v>
      </c>
      <c r="J213" s="9" t="s">
        <v>1341</v>
      </c>
      <c r="K213" s="9"/>
      <c r="L213" s="9"/>
      <c r="M213" s="9"/>
      <c r="N213" s="12"/>
      <c r="O213" s="13"/>
      <c r="P213" s="12" t="s">
        <v>1023</v>
      </c>
      <c r="Q213" s="13" t="s">
        <v>1007</v>
      </c>
      <c r="R213" s="15" t="s">
        <v>1045</v>
      </c>
    </row>
    <row r="214" ht="24" spans="1:18">
      <c r="A214" s="8">
        <v>468</v>
      </c>
      <c r="B214" s="9" t="s">
        <v>1475</v>
      </c>
      <c r="C214" s="10" t="s">
        <v>1476</v>
      </c>
      <c r="D214" s="9" t="s">
        <v>990</v>
      </c>
      <c r="E214" s="9">
        <v>1</v>
      </c>
      <c r="F214" s="9" t="s">
        <v>991</v>
      </c>
      <c r="G214" s="9" t="s">
        <v>1036</v>
      </c>
      <c r="H214" s="11">
        <v>44288</v>
      </c>
      <c r="I214" s="11" t="s">
        <v>1282</v>
      </c>
      <c r="J214" s="9" t="s">
        <v>1341</v>
      </c>
      <c r="K214" s="9"/>
      <c r="L214" s="9"/>
      <c r="M214" s="9"/>
      <c r="N214" s="12"/>
      <c r="O214" s="13"/>
      <c r="P214" s="12" t="s">
        <v>1023</v>
      </c>
      <c r="Q214" s="13" t="s">
        <v>1007</v>
      </c>
      <c r="R214" s="15" t="s">
        <v>1045</v>
      </c>
    </row>
    <row r="215" ht="24" spans="1:18">
      <c r="A215" s="8">
        <v>469</v>
      </c>
      <c r="B215" s="9" t="s">
        <v>1477</v>
      </c>
      <c r="C215" s="10" t="s">
        <v>1478</v>
      </c>
      <c r="D215" s="9" t="s">
        <v>990</v>
      </c>
      <c r="E215" s="9">
        <v>1</v>
      </c>
      <c r="F215" s="9" t="s">
        <v>991</v>
      </c>
      <c r="G215" s="9" t="s">
        <v>1036</v>
      </c>
      <c r="H215" s="11">
        <v>44288</v>
      </c>
      <c r="I215" s="11" t="s">
        <v>1282</v>
      </c>
      <c r="J215" s="9" t="s">
        <v>1341</v>
      </c>
      <c r="K215" s="9"/>
      <c r="L215" s="9"/>
      <c r="M215" s="9"/>
      <c r="N215" s="12"/>
      <c r="O215" s="13"/>
      <c r="P215" s="12" t="s">
        <v>1023</v>
      </c>
      <c r="Q215" s="13" t="s">
        <v>1007</v>
      </c>
      <c r="R215" s="15" t="s">
        <v>1045</v>
      </c>
    </row>
    <row r="216" ht="24" spans="1:18">
      <c r="A216" s="8">
        <v>470</v>
      </c>
      <c r="B216" s="9" t="s">
        <v>1479</v>
      </c>
      <c r="C216" s="10" t="s">
        <v>1480</v>
      </c>
      <c r="D216" s="9" t="s">
        <v>990</v>
      </c>
      <c r="E216" s="9">
        <v>1</v>
      </c>
      <c r="F216" s="9" t="s">
        <v>991</v>
      </c>
      <c r="G216" s="9" t="s">
        <v>1036</v>
      </c>
      <c r="H216" s="11">
        <v>44288</v>
      </c>
      <c r="I216" s="11" t="s">
        <v>1282</v>
      </c>
      <c r="J216" s="9" t="s">
        <v>1341</v>
      </c>
      <c r="K216" s="9"/>
      <c r="L216" s="9"/>
      <c r="M216" s="9"/>
      <c r="N216" s="12"/>
      <c r="O216" s="13"/>
      <c r="P216" s="12" t="s">
        <v>693</v>
      </c>
      <c r="Q216" s="13" t="s">
        <v>1007</v>
      </c>
      <c r="R216" s="15" t="s">
        <v>1045</v>
      </c>
    </row>
    <row r="217" ht="24" spans="1:18">
      <c r="A217" s="8">
        <v>471</v>
      </c>
      <c r="B217" s="9" t="s">
        <v>1481</v>
      </c>
      <c r="C217" s="10" t="s">
        <v>1482</v>
      </c>
      <c r="D217" s="9" t="s">
        <v>990</v>
      </c>
      <c r="E217" s="9">
        <v>1</v>
      </c>
      <c r="F217" s="9" t="s">
        <v>991</v>
      </c>
      <c r="G217" s="9" t="s">
        <v>1036</v>
      </c>
      <c r="H217" s="11">
        <v>44288</v>
      </c>
      <c r="I217" s="11" t="s">
        <v>1282</v>
      </c>
      <c r="J217" s="9" t="s">
        <v>1341</v>
      </c>
      <c r="K217" s="9"/>
      <c r="L217" s="9"/>
      <c r="M217" s="9"/>
      <c r="N217" s="12"/>
      <c r="O217" s="13"/>
      <c r="P217" s="12" t="s">
        <v>693</v>
      </c>
      <c r="Q217" s="13" t="s">
        <v>1007</v>
      </c>
      <c r="R217" s="15" t="s">
        <v>1045</v>
      </c>
    </row>
    <row r="218" ht="24" spans="1:18">
      <c r="A218" s="8">
        <v>472</v>
      </c>
      <c r="B218" s="9" t="s">
        <v>1483</v>
      </c>
      <c r="C218" s="10" t="s">
        <v>1484</v>
      </c>
      <c r="D218" s="9" t="s">
        <v>990</v>
      </c>
      <c r="E218" s="9">
        <v>1</v>
      </c>
      <c r="F218" s="9" t="s">
        <v>991</v>
      </c>
      <c r="G218" s="9" t="s">
        <v>1036</v>
      </c>
      <c r="H218" s="11">
        <v>44288</v>
      </c>
      <c r="I218" s="11" t="s">
        <v>1282</v>
      </c>
      <c r="J218" s="9" t="s">
        <v>1341</v>
      </c>
      <c r="K218" s="9"/>
      <c r="L218" s="9"/>
      <c r="M218" s="9"/>
      <c r="N218" s="12"/>
      <c r="O218" s="13"/>
      <c r="P218" s="12" t="s">
        <v>693</v>
      </c>
      <c r="Q218" s="13" t="s">
        <v>1007</v>
      </c>
      <c r="R218" s="15" t="s">
        <v>1045</v>
      </c>
    </row>
    <row r="219" ht="24" spans="1:18">
      <c r="A219" s="8">
        <v>473</v>
      </c>
      <c r="B219" s="9" t="s">
        <v>1485</v>
      </c>
      <c r="C219" s="10" t="s">
        <v>1486</v>
      </c>
      <c r="D219" s="9" t="s">
        <v>990</v>
      </c>
      <c r="E219" s="9">
        <v>1</v>
      </c>
      <c r="F219" s="9" t="s">
        <v>991</v>
      </c>
      <c r="G219" s="9" t="s">
        <v>1036</v>
      </c>
      <c r="H219" s="11">
        <v>44288</v>
      </c>
      <c r="I219" s="11" t="s">
        <v>1282</v>
      </c>
      <c r="J219" s="9" t="s">
        <v>1341</v>
      </c>
      <c r="K219" s="9"/>
      <c r="L219" s="9"/>
      <c r="M219" s="9"/>
      <c r="N219" s="12"/>
      <c r="O219" s="13"/>
      <c r="P219" s="12" t="s">
        <v>693</v>
      </c>
      <c r="Q219" s="13" t="s">
        <v>1007</v>
      </c>
      <c r="R219" s="15" t="s">
        <v>1045</v>
      </c>
    </row>
    <row r="220" ht="24" spans="1:18">
      <c r="A220" s="8">
        <v>474</v>
      </c>
      <c r="B220" s="9" t="s">
        <v>1487</v>
      </c>
      <c r="C220" s="10" t="s">
        <v>1488</v>
      </c>
      <c r="D220" s="9" t="s">
        <v>990</v>
      </c>
      <c r="E220" s="9">
        <v>1</v>
      </c>
      <c r="F220" s="9" t="s">
        <v>991</v>
      </c>
      <c r="G220" s="9" t="s">
        <v>1036</v>
      </c>
      <c r="H220" s="11">
        <v>44294</v>
      </c>
      <c r="I220" s="11" t="s">
        <v>1282</v>
      </c>
      <c r="J220" s="9" t="s">
        <v>1341</v>
      </c>
      <c r="K220" s="9"/>
      <c r="L220" s="9"/>
      <c r="M220" s="9"/>
      <c r="N220" s="12"/>
      <c r="O220" s="13"/>
      <c r="P220" s="14" t="s">
        <v>1375</v>
      </c>
      <c r="Q220" s="13" t="s">
        <v>1156</v>
      </c>
      <c r="R220" s="15" t="s">
        <v>1045</v>
      </c>
    </row>
    <row r="221" ht="24" spans="1:18">
      <c r="A221" s="8">
        <v>475</v>
      </c>
      <c r="B221" s="9" t="s">
        <v>1489</v>
      </c>
      <c r="C221" s="10" t="s">
        <v>1490</v>
      </c>
      <c r="D221" s="9" t="s">
        <v>990</v>
      </c>
      <c r="E221" s="9">
        <v>1</v>
      </c>
      <c r="F221" s="9" t="s">
        <v>991</v>
      </c>
      <c r="G221" s="9" t="s">
        <v>1036</v>
      </c>
      <c r="H221" s="11">
        <v>44294</v>
      </c>
      <c r="I221" s="11" t="s">
        <v>1282</v>
      </c>
      <c r="J221" s="9" t="s">
        <v>1341</v>
      </c>
      <c r="K221" s="9"/>
      <c r="L221" s="9"/>
      <c r="M221" s="9"/>
      <c r="N221" s="12"/>
      <c r="O221" s="13"/>
      <c r="P221" s="14" t="s">
        <v>1375</v>
      </c>
      <c r="Q221" s="13" t="s">
        <v>1156</v>
      </c>
      <c r="R221" s="15" t="s">
        <v>1045</v>
      </c>
    </row>
    <row r="222" ht="24" spans="1:18">
      <c r="A222" s="8">
        <v>476</v>
      </c>
      <c r="B222" s="9" t="s">
        <v>1491</v>
      </c>
      <c r="C222" s="10" t="s">
        <v>1492</v>
      </c>
      <c r="D222" s="9" t="s">
        <v>990</v>
      </c>
      <c r="E222" s="9">
        <v>1</v>
      </c>
      <c r="F222" s="9" t="s">
        <v>991</v>
      </c>
      <c r="G222" s="9" t="s">
        <v>1036</v>
      </c>
      <c r="H222" s="11">
        <v>44300</v>
      </c>
      <c r="I222" s="11" t="s">
        <v>1282</v>
      </c>
      <c r="J222" s="9" t="s">
        <v>1341</v>
      </c>
      <c r="K222" s="9"/>
      <c r="L222" s="9"/>
      <c r="M222" s="9"/>
      <c r="N222" s="12"/>
      <c r="O222" s="13"/>
      <c r="P222" s="12" t="s">
        <v>1030</v>
      </c>
      <c r="Q222" s="13" t="s">
        <v>1007</v>
      </c>
      <c r="R222" s="15" t="s">
        <v>1045</v>
      </c>
    </row>
    <row r="223" ht="24" spans="1:18">
      <c r="A223" s="8">
        <v>477</v>
      </c>
      <c r="B223" s="9" t="s">
        <v>1493</v>
      </c>
      <c r="C223" s="10" t="s">
        <v>623</v>
      </c>
      <c r="D223" s="9" t="s">
        <v>990</v>
      </c>
      <c r="E223" s="9">
        <v>1</v>
      </c>
      <c r="F223" s="9" t="s">
        <v>991</v>
      </c>
      <c r="G223" s="9" t="s">
        <v>1036</v>
      </c>
      <c r="H223" s="11">
        <v>44300</v>
      </c>
      <c r="I223" s="11" t="s">
        <v>1282</v>
      </c>
      <c r="J223" s="9" t="s">
        <v>1341</v>
      </c>
      <c r="K223" s="9"/>
      <c r="L223" s="9"/>
      <c r="M223" s="9"/>
      <c r="N223" s="12"/>
      <c r="O223" s="13"/>
      <c r="P223" s="12" t="s">
        <v>1030</v>
      </c>
      <c r="Q223" s="13" t="s">
        <v>1007</v>
      </c>
      <c r="R223" s="15" t="s">
        <v>1045</v>
      </c>
    </row>
    <row r="224" ht="24" spans="1:18">
      <c r="A224" s="8">
        <v>478</v>
      </c>
      <c r="B224" s="9" t="s">
        <v>1494</v>
      </c>
      <c r="C224" s="10" t="s">
        <v>1495</v>
      </c>
      <c r="D224" s="9" t="s">
        <v>990</v>
      </c>
      <c r="E224" s="9">
        <v>1</v>
      </c>
      <c r="F224" s="9" t="s">
        <v>991</v>
      </c>
      <c r="G224" s="9" t="s">
        <v>1036</v>
      </c>
      <c r="H224" s="11">
        <v>44294</v>
      </c>
      <c r="I224" s="11" t="s">
        <v>1282</v>
      </c>
      <c r="J224" s="9" t="s">
        <v>1341</v>
      </c>
      <c r="K224" s="9"/>
      <c r="L224" s="9"/>
      <c r="M224" s="9"/>
      <c r="N224" s="12"/>
      <c r="O224" s="13"/>
      <c r="P224" s="12" t="s">
        <v>1023</v>
      </c>
      <c r="Q224" s="13" t="s">
        <v>1007</v>
      </c>
      <c r="R224" s="15" t="s">
        <v>1045</v>
      </c>
    </row>
    <row r="225" ht="24" spans="1:18">
      <c r="A225" s="8">
        <v>479</v>
      </c>
      <c r="B225" s="9" t="s">
        <v>1496</v>
      </c>
      <c r="C225" s="10" t="s">
        <v>1497</v>
      </c>
      <c r="D225" s="9" t="s">
        <v>990</v>
      </c>
      <c r="E225" s="9">
        <v>1</v>
      </c>
      <c r="F225" s="9" t="s">
        <v>991</v>
      </c>
      <c r="G225" s="9" t="s">
        <v>1036</v>
      </c>
      <c r="H225" s="11">
        <v>44294</v>
      </c>
      <c r="I225" s="11" t="s">
        <v>1282</v>
      </c>
      <c r="J225" s="9" t="s">
        <v>1341</v>
      </c>
      <c r="K225" s="9"/>
      <c r="L225" s="9"/>
      <c r="M225" s="9"/>
      <c r="N225" s="12"/>
      <c r="O225" s="13"/>
      <c r="P225" s="12" t="s">
        <v>1023</v>
      </c>
      <c r="Q225" s="13" t="s">
        <v>1007</v>
      </c>
      <c r="R225" s="15" t="s">
        <v>1045</v>
      </c>
    </row>
    <row r="226" ht="24" spans="1:18">
      <c r="A226" s="8">
        <v>480</v>
      </c>
      <c r="B226" s="9" t="s">
        <v>1498</v>
      </c>
      <c r="C226" s="10" t="s">
        <v>1499</v>
      </c>
      <c r="D226" s="9" t="s">
        <v>990</v>
      </c>
      <c r="E226" s="9">
        <v>1</v>
      </c>
      <c r="F226" s="9" t="s">
        <v>991</v>
      </c>
      <c r="G226" s="9" t="s">
        <v>1036</v>
      </c>
      <c r="H226" s="11">
        <v>44294</v>
      </c>
      <c r="I226" s="11" t="s">
        <v>1282</v>
      </c>
      <c r="J226" s="9" t="s">
        <v>1341</v>
      </c>
      <c r="K226" s="9"/>
      <c r="L226" s="9"/>
      <c r="M226" s="9"/>
      <c r="N226" s="12"/>
      <c r="O226" s="13"/>
      <c r="P226" s="12" t="s">
        <v>1023</v>
      </c>
      <c r="Q226" s="13" t="s">
        <v>1007</v>
      </c>
      <c r="R226" s="15" t="s">
        <v>1045</v>
      </c>
    </row>
    <row r="227" ht="24" spans="1:18">
      <c r="A227" s="8">
        <v>481</v>
      </c>
      <c r="B227" s="9" t="s">
        <v>1500</v>
      </c>
      <c r="C227" s="10" t="s">
        <v>1501</v>
      </c>
      <c r="D227" s="9" t="s">
        <v>990</v>
      </c>
      <c r="E227" s="9">
        <v>1</v>
      </c>
      <c r="F227" s="9" t="s">
        <v>991</v>
      </c>
      <c r="G227" s="9" t="s">
        <v>1036</v>
      </c>
      <c r="H227" s="11">
        <v>44294</v>
      </c>
      <c r="I227" s="11" t="s">
        <v>1282</v>
      </c>
      <c r="J227" s="9" t="s">
        <v>1341</v>
      </c>
      <c r="K227" s="9"/>
      <c r="L227" s="9"/>
      <c r="M227" s="9"/>
      <c r="N227" s="12"/>
      <c r="O227" s="13"/>
      <c r="P227" s="12" t="s">
        <v>1023</v>
      </c>
      <c r="Q227" s="13" t="s">
        <v>1007</v>
      </c>
      <c r="R227" s="15" t="s">
        <v>1045</v>
      </c>
    </row>
    <row r="228" ht="24" spans="1:18">
      <c r="A228" s="8">
        <v>482</v>
      </c>
      <c r="B228" s="9" t="s">
        <v>1502</v>
      </c>
      <c r="C228" s="10" t="s">
        <v>1503</v>
      </c>
      <c r="D228" s="9" t="s">
        <v>990</v>
      </c>
      <c r="E228" s="9">
        <v>1</v>
      </c>
      <c r="F228" s="9" t="s">
        <v>991</v>
      </c>
      <c r="G228" s="9" t="s">
        <v>1036</v>
      </c>
      <c r="H228" s="11">
        <v>44294</v>
      </c>
      <c r="I228" s="11" t="s">
        <v>1282</v>
      </c>
      <c r="J228" s="9" t="s">
        <v>1341</v>
      </c>
      <c r="K228" s="9"/>
      <c r="L228" s="9"/>
      <c r="M228" s="9"/>
      <c r="N228" s="12"/>
      <c r="O228" s="13"/>
      <c r="P228" s="12" t="s">
        <v>1023</v>
      </c>
      <c r="Q228" s="13" t="s">
        <v>1007</v>
      </c>
      <c r="R228" s="15" t="s">
        <v>1045</v>
      </c>
    </row>
    <row r="229" ht="24" spans="1:18">
      <c r="A229" s="8">
        <v>483</v>
      </c>
      <c r="B229" s="9" t="s">
        <v>1504</v>
      </c>
      <c r="C229" s="10" t="s">
        <v>1505</v>
      </c>
      <c r="D229" s="9" t="s">
        <v>990</v>
      </c>
      <c r="E229" s="9">
        <v>1</v>
      </c>
      <c r="F229" s="9" t="s">
        <v>991</v>
      </c>
      <c r="G229" s="9" t="s">
        <v>1036</v>
      </c>
      <c r="H229" s="11">
        <v>44294</v>
      </c>
      <c r="I229" s="11" t="s">
        <v>1282</v>
      </c>
      <c r="J229" s="9" t="s">
        <v>1341</v>
      </c>
      <c r="K229" s="9"/>
      <c r="L229" s="9"/>
      <c r="M229" s="9"/>
      <c r="N229" s="12"/>
      <c r="O229" s="13"/>
      <c r="P229" s="12" t="s">
        <v>1023</v>
      </c>
      <c r="Q229" s="13" t="s">
        <v>1007</v>
      </c>
      <c r="R229" s="15" t="s">
        <v>1045</v>
      </c>
    </row>
    <row r="230" ht="24" spans="1:18">
      <c r="A230" s="8">
        <v>484</v>
      </c>
      <c r="B230" s="9" t="s">
        <v>1506</v>
      </c>
      <c r="C230" s="10" t="s">
        <v>1507</v>
      </c>
      <c r="D230" s="9" t="s">
        <v>990</v>
      </c>
      <c r="E230" s="9">
        <v>1</v>
      </c>
      <c r="F230" s="9" t="s">
        <v>991</v>
      </c>
      <c r="G230" s="9" t="s">
        <v>1036</v>
      </c>
      <c r="H230" s="11">
        <v>44294</v>
      </c>
      <c r="I230" s="11" t="s">
        <v>1282</v>
      </c>
      <c r="J230" s="9" t="s">
        <v>1341</v>
      </c>
      <c r="K230" s="9"/>
      <c r="L230" s="9"/>
      <c r="M230" s="9"/>
      <c r="N230" s="12"/>
      <c r="O230" s="13"/>
      <c r="P230" s="12" t="s">
        <v>1023</v>
      </c>
      <c r="Q230" s="13" t="s">
        <v>1007</v>
      </c>
      <c r="R230" s="15" t="s">
        <v>1045</v>
      </c>
    </row>
    <row r="231" ht="24" spans="1:18">
      <c r="A231" s="8">
        <v>485</v>
      </c>
      <c r="B231" s="9" t="s">
        <v>1508</v>
      </c>
      <c r="C231" s="10" t="s">
        <v>1509</v>
      </c>
      <c r="D231" s="9" t="s">
        <v>990</v>
      </c>
      <c r="E231" s="9">
        <v>1</v>
      </c>
      <c r="F231" s="9" t="s">
        <v>991</v>
      </c>
      <c r="G231" s="9" t="s">
        <v>1036</v>
      </c>
      <c r="H231" s="11">
        <v>44294</v>
      </c>
      <c r="I231" s="11" t="s">
        <v>1282</v>
      </c>
      <c r="J231" s="9" t="s">
        <v>1341</v>
      </c>
      <c r="K231" s="9"/>
      <c r="L231" s="9"/>
      <c r="M231" s="9"/>
      <c r="N231" s="12"/>
      <c r="O231" s="13"/>
      <c r="P231" s="12" t="s">
        <v>1023</v>
      </c>
      <c r="Q231" s="13" t="s">
        <v>1007</v>
      </c>
      <c r="R231" s="15" t="s">
        <v>1045</v>
      </c>
    </row>
    <row r="232" ht="24" spans="1:18">
      <c r="A232" s="8">
        <v>486</v>
      </c>
      <c r="B232" s="9" t="s">
        <v>1510</v>
      </c>
      <c r="C232" s="10" t="s">
        <v>1511</v>
      </c>
      <c r="D232" s="9" t="s">
        <v>990</v>
      </c>
      <c r="E232" s="9">
        <v>1</v>
      </c>
      <c r="F232" s="9" t="s">
        <v>991</v>
      </c>
      <c r="G232" s="9" t="s">
        <v>1036</v>
      </c>
      <c r="H232" s="11">
        <v>44298</v>
      </c>
      <c r="I232" s="11" t="s">
        <v>1282</v>
      </c>
      <c r="J232" s="9" t="s">
        <v>1341</v>
      </c>
      <c r="K232" s="9"/>
      <c r="L232" s="9"/>
      <c r="M232" s="9"/>
      <c r="N232" s="12"/>
      <c r="O232" s="13"/>
      <c r="P232" s="12" t="s">
        <v>1023</v>
      </c>
      <c r="Q232" s="13" t="s">
        <v>1007</v>
      </c>
      <c r="R232" s="15" t="s">
        <v>1045</v>
      </c>
    </row>
    <row r="233" ht="24" spans="1:18">
      <c r="A233" s="8">
        <v>487</v>
      </c>
      <c r="B233" s="9" t="s">
        <v>1512</v>
      </c>
      <c r="C233" s="10" t="s">
        <v>1513</v>
      </c>
      <c r="D233" s="9" t="s">
        <v>990</v>
      </c>
      <c r="E233" s="9">
        <v>1</v>
      </c>
      <c r="F233" s="9" t="s">
        <v>991</v>
      </c>
      <c r="G233" s="9" t="s">
        <v>1036</v>
      </c>
      <c r="H233" s="11">
        <v>44294</v>
      </c>
      <c r="I233" s="11" t="s">
        <v>1282</v>
      </c>
      <c r="J233" s="9" t="s">
        <v>1341</v>
      </c>
      <c r="K233" s="9"/>
      <c r="L233" s="9"/>
      <c r="M233" s="9"/>
      <c r="N233" s="12"/>
      <c r="O233" s="13"/>
      <c r="P233" s="12" t="s">
        <v>1023</v>
      </c>
      <c r="Q233" s="13" t="s">
        <v>1007</v>
      </c>
      <c r="R233" s="15" t="s">
        <v>1045</v>
      </c>
    </row>
    <row r="234" ht="24" spans="1:18">
      <c r="A234" s="8">
        <v>488</v>
      </c>
      <c r="B234" s="9" t="s">
        <v>1514</v>
      </c>
      <c r="C234" s="10" t="s">
        <v>1515</v>
      </c>
      <c r="D234" s="9" t="s">
        <v>990</v>
      </c>
      <c r="E234" s="9">
        <v>1</v>
      </c>
      <c r="F234" s="9" t="s">
        <v>991</v>
      </c>
      <c r="G234" s="9" t="s">
        <v>1036</v>
      </c>
      <c r="H234" s="11">
        <v>44294</v>
      </c>
      <c r="I234" s="11" t="s">
        <v>1282</v>
      </c>
      <c r="J234" s="9" t="s">
        <v>1341</v>
      </c>
      <c r="K234" s="9"/>
      <c r="L234" s="9"/>
      <c r="M234" s="9"/>
      <c r="N234" s="12"/>
      <c r="O234" s="13"/>
      <c r="P234" s="12" t="s">
        <v>1023</v>
      </c>
      <c r="Q234" s="13" t="s">
        <v>1007</v>
      </c>
      <c r="R234" s="15" t="s">
        <v>1045</v>
      </c>
    </row>
    <row r="235" ht="24" spans="1:18">
      <c r="A235" s="8">
        <v>489</v>
      </c>
      <c r="B235" s="9" t="s">
        <v>1516</v>
      </c>
      <c r="C235" s="10" t="s">
        <v>1517</v>
      </c>
      <c r="D235" s="9" t="s">
        <v>990</v>
      </c>
      <c r="E235" s="9">
        <v>1</v>
      </c>
      <c r="F235" s="9" t="s">
        <v>991</v>
      </c>
      <c r="G235" s="9" t="s">
        <v>1036</v>
      </c>
      <c r="H235" s="11">
        <v>44294</v>
      </c>
      <c r="I235" s="11" t="s">
        <v>1282</v>
      </c>
      <c r="J235" s="9" t="s">
        <v>1341</v>
      </c>
      <c r="K235" s="9"/>
      <c r="L235" s="9"/>
      <c r="M235" s="9"/>
      <c r="N235" s="12"/>
      <c r="O235" s="13"/>
      <c r="P235" s="12" t="s">
        <v>1023</v>
      </c>
      <c r="Q235" s="13" t="s">
        <v>1007</v>
      </c>
      <c r="R235" s="15" t="s">
        <v>1045</v>
      </c>
    </row>
    <row r="236" ht="24" spans="1:18">
      <c r="A236" s="8">
        <v>490</v>
      </c>
      <c r="B236" s="9" t="s">
        <v>1518</v>
      </c>
      <c r="C236" s="10" t="s">
        <v>1519</v>
      </c>
      <c r="D236" s="9" t="s">
        <v>990</v>
      </c>
      <c r="E236" s="9">
        <v>1</v>
      </c>
      <c r="F236" s="9" t="s">
        <v>991</v>
      </c>
      <c r="G236" s="9" t="s">
        <v>1036</v>
      </c>
      <c r="H236" s="11">
        <v>44294</v>
      </c>
      <c r="I236" s="11" t="s">
        <v>1282</v>
      </c>
      <c r="J236" s="9" t="s">
        <v>1341</v>
      </c>
      <c r="K236" s="9"/>
      <c r="L236" s="9"/>
      <c r="M236" s="9"/>
      <c r="N236" s="12"/>
      <c r="O236" s="13"/>
      <c r="P236" s="12" t="s">
        <v>1023</v>
      </c>
      <c r="Q236" s="13" t="s">
        <v>1007</v>
      </c>
      <c r="R236" s="15" t="s">
        <v>1045</v>
      </c>
    </row>
    <row r="237" ht="24" spans="1:18">
      <c r="A237" s="8">
        <v>491</v>
      </c>
      <c r="B237" s="9" t="s">
        <v>1520</v>
      </c>
      <c r="C237" s="10" t="s">
        <v>1521</v>
      </c>
      <c r="D237" s="9" t="s">
        <v>990</v>
      </c>
      <c r="E237" s="9">
        <v>1</v>
      </c>
      <c r="F237" s="9" t="s">
        <v>991</v>
      </c>
      <c r="G237" s="9" t="s">
        <v>1036</v>
      </c>
      <c r="H237" s="11">
        <v>44294</v>
      </c>
      <c r="I237" s="11" t="s">
        <v>1282</v>
      </c>
      <c r="J237" s="9" t="s">
        <v>1341</v>
      </c>
      <c r="K237" s="9"/>
      <c r="L237" s="9"/>
      <c r="M237" s="9"/>
      <c r="N237" s="12"/>
      <c r="O237" s="13"/>
      <c r="P237" s="12" t="s">
        <v>1023</v>
      </c>
      <c r="Q237" s="13" t="s">
        <v>1007</v>
      </c>
      <c r="R237" s="15" t="s">
        <v>1045</v>
      </c>
    </row>
    <row r="238" ht="24" spans="1:18">
      <c r="A238" s="8">
        <v>492</v>
      </c>
      <c r="B238" s="9" t="s">
        <v>1522</v>
      </c>
      <c r="C238" s="10" t="s">
        <v>1523</v>
      </c>
      <c r="D238" s="9" t="s">
        <v>990</v>
      </c>
      <c r="E238" s="9">
        <v>1</v>
      </c>
      <c r="F238" s="9" t="s">
        <v>991</v>
      </c>
      <c r="G238" s="9" t="s">
        <v>1036</v>
      </c>
      <c r="H238" s="11">
        <v>44294</v>
      </c>
      <c r="I238" s="11" t="s">
        <v>1282</v>
      </c>
      <c r="J238" s="9" t="s">
        <v>1341</v>
      </c>
      <c r="K238" s="9"/>
      <c r="L238" s="9"/>
      <c r="M238" s="9"/>
      <c r="N238" s="12"/>
      <c r="O238" s="13"/>
      <c r="P238" s="12" t="s">
        <v>1023</v>
      </c>
      <c r="Q238" s="13" t="s">
        <v>1007</v>
      </c>
      <c r="R238" s="15" t="s">
        <v>1045</v>
      </c>
    </row>
    <row r="239" ht="24" spans="1:18">
      <c r="A239" s="8">
        <v>493</v>
      </c>
      <c r="B239" s="9" t="s">
        <v>1524</v>
      </c>
      <c r="C239" s="10" t="s">
        <v>1525</v>
      </c>
      <c r="D239" s="9" t="s">
        <v>990</v>
      </c>
      <c r="E239" s="9">
        <v>1</v>
      </c>
      <c r="F239" s="9" t="s">
        <v>991</v>
      </c>
      <c r="G239" s="9" t="s">
        <v>1036</v>
      </c>
      <c r="H239" s="11">
        <v>44294</v>
      </c>
      <c r="I239" s="11" t="s">
        <v>1282</v>
      </c>
      <c r="J239" s="9" t="s">
        <v>1341</v>
      </c>
      <c r="K239" s="9"/>
      <c r="L239" s="9"/>
      <c r="M239" s="9"/>
      <c r="N239" s="12"/>
      <c r="O239" s="13"/>
      <c r="P239" s="12" t="s">
        <v>693</v>
      </c>
      <c r="Q239" s="13" t="s">
        <v>1007</v>
      </c>
      <c r="R239" s="15" t="s">
        <v>1045</v>
      </c>
    </row>
    <row r="240" ht="24" spans="1:18">
      <c r="A240" s="8">
        <v>522</v>
      </c>
      <c r="B240" s="9" t="s">
        <v>1526</v>
      </c>
      <c r="C240" s="10" t="s">
        <v>1527</v>
      </c>
      <c r="D240" s="9" t="s">
        <v>990</v>
      </c>
      <c r="E240" s="9">
        <v>1</v>
      </c>
      <c r="F240" s="9" t="s">
        <v>991</v>
      </c>
      <c r="G240" s="9" t="s">
        <v>1036</v>
      </c>
      <c r="H240" s="11">
        <v>44306</v>
      </c>
      <c r="I240" s="11" t="s">
        <v>1282</v>
      </c>
      <c r="J240" s="9" t="s">
        <v>1528</v>
      </c>
      <c r="K240" s="9"/>
      <c r="L240" s="9"/>
      <c r="M240" s="9"/>
      <c r="N240" s="12"/>
      <c r="O240" s="13"/>
      <c r="P240" s="12" t="s">
        <v>1023</v>
      </c>
      <c r="Q240" s="13" t="s">
        <v>1007</v>
      </c>
      <c r="R240" s="15" t="s">
        <v>1045</v>
      </c>
    </row>
    <row r="241" ht="24" spans="1:18">
      <c r="A241" s="17">
        <v>601</v>
      </c>
      <c r="B241" s="9" t="s">
        <v>1529</v>
      </c>
      <c r="C241" s="10" t="s">
        <v>618</v>
      </c>
      <c r="D241" s="16" t="s">
        <v>990</v>
      </c>
      <c r="E241" s="9">
        <v>1</v>
      </c>
      <c r="F241" s="16" t="s">
        <v>991</v>
      </c>
      <c r="G241" s="16" t="s">
        <v>1036</v>
      </c>
      <c r="H241" s="11">
        <v>44480</v>
      </c>
      <c r="I241" s="9" t="s">
        <v>1282</v>
      </c>
      <c r="J241" s="9" t="s">
        <v>1528</v>
      </c>
      <c r="K241" s="9"/>
      <c r="L241" s="9"/>
      <c r="M241" s="9"/>
      <c r="N241" s="12"/>
      <c r="O241" s="12"/>
      <c r="P241" s="14" t="s">
        <v>1030</v>
      </c>
      <c r="Q241" s="14" t="s">
        <v>1007</v>
      </c>
      <c r="R241" s="12"/>
    </row>
    <row r="242" ht="24" spans="1:18">
      <c r="A242" s="17">
        <v>602</v>
      </c>
      <c r="B242" s="9" t="s">
        <v>1530</v>
      </c>
      <c r="C242" s="10" t="s">
        <v>1531</v>
      </c>
      <c r="D242" s="16" t="s">
        <v>990</v>
      </c>
      <c r="E242" s="9">
        <v>1</v>
      </c>
      <c r="F242" s="16" t="s">
        <v>991</v>
      </c>
      <c r="G242" s="16" t="s">
        <v>1036</v>
      </c>
      <c r="H242" s="11">
        <v>44481</v>
      </c>
      <c r="I242" s="9" t="s">
        <v>1282</v>
      </c>
      <c r="J242" s="9" t="s">
        <v>1528</v>
      </c>
      <c r="K242" s="9"/>
      <c r="L242" s="9"/>
      <c r="M242" s="9"/>
      <c r="N242" s="12"/>
      <c r="O242" s="12"/>
      <c r="P242" s="14" t="s">
        <v>1155</v>
      </c>
      <c r="Q242" s="12" t="s">
        <v>1156</v>
      </c>
      <c r="R242" s="12"/>
    </row>
    <row r="243" ht="24" spans="1:18">
      <c r="A243" s="17">
        <v>603</v>
      </c>
      <c r="B243" s="16" t="s">
        <v>1532</v>
      </c>
      <c r="C243" s="10" t="s">
        <v>1533</v>
      </c>
      <c r="D243" s="16" t="s">
        <v>990</v>
      </c>
      <c r="E243" s="9">
        <v>1</v>
      </c>
      <c r="F243" s="16" t="s">
        <v>991</v>
      </c>
      <c r="G243" s="16" t="s">
        <v>1036</v>
      </c>
      <c r="H243" s="11">
        <v>44481</v>
      </c>
      <c r="I243" s="9" t="s">
        <v>1282</v>
      </c>
      <c r="J243" s="9" t="s">
        <v>1528</v>
      </c>
      <c r="K243" s="9"/>
      <c r="L243" s="9"/>
      <c r="M243" s="9"/>
      <c r="N243" s="12"/>
      <c r="O243" s="12"/>
      <c r="P243" s="14" t="s">
        <v>1106</v>
      </c>
      <c r="Q243" s="14" t="s">
        <v>1027</v>
      </c>
      <c r="R243" s="12"/>
    </row>
    <row r="244" ht="24" spans="1:18">
      <c r="A244" s="17">
        <v>604</v>
      </c>
      <c r="B244" s="16" t="s">
        <v>1534</v>
      </c>
      <c r="C244" s="10" t="s">
        <v>1535</v>
      </c>
      <c r="D244" s="16" t="s">
        <v>990</v>
      </c>
      <c r="E244" s="9">
        <v>1</v>
      </c>
      <c r="F244" s="16" t="s">
        <v>991</v>
      </c>
      <c r="G244" s="16" t="s">
        <v>1036</v>
      </c>
      <c r="H244" s="11">
        <v>44481</v>
      </c>
      <c r="I244" s="9" t="s">
        <v>1282</v>
      </c>
      <c r="J244" s="9" t="s">
        <v>1528</v>
      </c>
      <c r="K244" s="9"/>
      <c r="L244" s="9"/>
      <c r="M244" s="9"/>
      <c r="N244" s="12"/>
      <c r="O244" s="12"/>
      <c r="P244" s="14" t="s">
        <v>1099</v>
      </c>
      <c r="Q244" s="14" t="s">
        <v>1027</v>
      </c>
      <c r="R244" s="12"/>
    </row>
    <row r="245" ht="24" spans="1:18">
      <c r="A245" s="17">
        <v>605</v>
      </c>
      <c r="B245" s="16" t="s">
        <v>1536</v>
      </c>
      <c r="C245" s="10" t="s">
        <v>1537</v>
      </c>
      <c r="D245" s="16" t="s">
        <v>990</v>
      </c>
      <c r="E245" s="9">
        <v>1</v>
      </c>
      <c r="F245" s="16" t="s">
        <v>991</v>
      </c>
      <c r="G245" s="16" t="s">
        <v>1036</v>
      </c>
      <c r="H245" s="11">
        <v>44481</v>
      </c>
      <c r="I245" s="9" t="s">
        <v>1282</v>
      </c>
      <c r="J245" s="9" t="s">
        <v>1528</v>
      </c>
      <c r="K245" s="9"/>
      <c r="L245" s="9"/>
      <c r="M245" s="9"/>
      <c r="N245" s="12"/>
      <c r="O245" s="12"/>
      <c r="P245" s="12" t="s">
        <v>1178</v>
      </c>
      <c r="Q245" s="12" t="s">
        <v>1156</v>
      </c>
      <c r="R245" s="12"/>
    </row>
    <row r="246" ht="24" spans="1:18">
      <c r="A246" s="17">
        <v>606</v>
      </c>
      <c r="B246" s="9" t="s">
        <v>1538</v>
      </c>
      <c r="C246" s="10" t="s">
        <v>1539</v>
      </c>
      <c r="D246" s="16" t="s">
        <v>990</v>
      </c>
      <c r="E246" s="9">
        <v>1</v>
      </c>
      <c r="F246" s="16" t="s">
        <v>991</v>
      </c>
      <c r="G246" s="16" t="s">
        <v>1036</v>
      </c>
      <c r="H246" s="11">
        <v>44480</v>
      </c>
      <c r="I246" s="9" t="s">
        <v>1282</v>
      </c>
      <c r="J246" s="9" t="s">
        <v>1528</v>
      </c>
      <c r="K246" s="9"/>
      <c r="L246" s="9"/>
      <c r="M246" s="9"/>
      <c r="N246" s="12"/>
      <c r="O246" s="12"/>
      <c r="P246" s="14" t="s">
        <v>1030</v>
      </c>
      <c r="Q246" s="14" t="s">
        <v>1007</v>
      </c>
      <c r="R246" s="12"/>
    </row>
    <row r="247" ht="24" spans="1:18">
      <c r="A247" s="17">
        <v>607</v>
      </c>
      <c r="B247" s="9" t="s">
        <v>1540</v>
      </c>
      <c r="C247" s="10" t="s">
        <v>1541</v>
      </c>
      <c r="D247" s="16" t="s">
        <v>990</v>
      </c>
      <c r="E247" s="9">
        <v>1</v>
      </c>
      <c r="F247" s="16" t="s">
        <v>991</v>
      </c>
      <c r="G247" s="16" t="s">
        <v>1036</v>
      </c>
      <c r="H247" s="11">
        <v>44480</v>
      </c>
      <c r="I247" s="9" t="s">
        <v>1282</v>
      </c>
      <c r="J247" s="9" t="s">
        <v>1528</v>
      </c>
      <c r="K247" s="9"/>
      <c r="L247" s="9"/>
      <c r="M247" s="9"/>
      <c r="N247" s="12"/>
      <c r="O247" s="12"/>
      <c r="P247" s="14" t="s">
        <v>1030</v>
      </c>
      <c r="Q247" s="14" t="s">
        <v>1007</v>
      </c>
      <c r="R247" s="12"/>
    </row>
    <row r="248" ht="24" spans="1:18">
      <c r="A248" s="17">
        <v>608</v>
      </c>
      <c r="B248" s="9" t="s">
        <v>1542</v>
      </c>
      <c r="C248" s="10" t="s">
        <v>1543</v>
      </c>
      <c r="D248" s="16" t="s">
        <v>990</v>
      </c>
      <c r="E248" s="9">
        <v>1</v>
      </c>
      <c r="F248" s="16" t="s">
        <v>991</v>
      </c>
      <c r="G248" s="16" t="s">
        <v>1036</v>
      </c>
      <c r="H248" s="11">
        <v>44481</v>
      </c>
      <c r="I248" s="9" t="s">
        <v>1282</v>
      </c>
      <c r="J248" s="9" t="s">
        <v>1528</v>
      </c>
      <c r="K248" s="9"/>
      <c r="L248" s="9"/>
      <c r="M248" s="9"/>
      <c r="N248" s="12"/>
      <c r="O248" s="12"/>
      <c r="P248" s="12" t="s">
        <v>693</v>
      </c>
      <c r="Q248" s="14" t="s">
        <v>1007</v>
      </c>
      <c r="R248" s="12"/>
    </row>
    <row r="249" ht="24" spans="1:18">
      <c r="A249" s="17">
        <v>609</v>
      </c>
      <c r="B249" s="9" t="s">
        <v>1544</v>
      </c>
      <c r="C249" s="10" t="s">
        <v>1545</v>
      </c>
      <c r="D249" s="16" t="s">
        <v>990</v>
      </c>
      <c r="E249" s="9">
        <v>1</v>
      </c>
      <c r="F249" s="16" t="s">
        <v>991</v>
      </c>
      <c r="G249" s="16" t="s">
        <v>1036</v>
      </c>
      <c r="H249" s="11">
        <v>44481</v>
      </c>
      <c r="I249" s="9" t="s">
        <v>1282</v>
      </c>
      <c r="J249" s="9" t="s">
        <v>1528</v>
      </c>
      <c r="K249" s="9"/>
      <c r="L249" s="9"/>
      <c r="M249" s="9"/>
      <c r="N249" s="12"/>
      <c r="O249" s="12"/>
      <c r="P249" s="14" t="s">
        <v>1546</v>
      </c>
      <c r="Q249" s="12" t="s">
        <v>1156</v>
      </c>
      <c r="R249" s="12"/>
    </row>
    <row r="250" ht="24" spans="1:18">
      <c r="A250" s="17">
        <v>610</v>
      </c>
      <c r="B250" s="9" t="s">
        <v>1547</v>
      </c>
      <c r="C250" s="10" t="s">
        <v>1548</v>
      </c>
      <c r="D250" s="16" t="s">
        <v>990</v>
      </c>
      <c r="E250" s="9">
        <v>1</v>
      </c>
      <c r="F250" s="16" t="s">
        <v>991</v>
      </c>
      <c r="G250" s="16" t="s">
        <v>1036</v>
      </c>
      <c r="H250" s="11">
        <v>44481</v>
      </c>
      <c r="I250" s="9" t="s">
        <v>1282</v>
      </c>
      <c r="J250" s="9" t="s">
        <v>1528</v>
      </c>
      <c r="K250" s="9"/>
      <c r="L250" s="9"/>
      <c r="M250" s="9"/>
      <c r="N250" s="12"/>
      <c r="O250" s="12"/>
      <c r="P250" s="14" t="s">
        <v>1155</v>
      </c>
      <c r="Q250" s="12" t="s">
        <v>1156</v>
      </c>
      <c r="R250" s="12"/>
    </row>
    <row r="251" ht="24" spans="1:18">
      <c r="A251" s="17">
        <v>611</v>
      </c>
      <c r="B251" s="9" t="s">
        <v>1549</v>
      </c>
      <c r="C251" s="10" t="s">
        <v>1550</v>
      </c>
      <c r="D251" s="16" t="s">
        <v>990</v>
      </c>
      <c r="E251" s="9">
        <v>1</v>
      </c>
      <c r="F251" s="16" t="s">
        <v>991</v>
      </c>
      <c r="G251" s="16" t="s">
        <v>1036</v>
      </c>
      <c r="H251" s="11">
        <v>44481</v>
      </c>
      <c r="I251" s="9" t="s">
        <v>1282</v>
      </c>
      <c r="J251" s="9" t="s">
        <v>1528</v>
      </c>
      <c r="K251" s="9"/>
      <c r="L251" s="9"/>
      <c r="M251" s="9"/>
      <c r="N251" s="12"/>
      <c r="O251" s="12"/>
      <c r="P251" s="12" t="s">
        <v>693</v>
      </c>
      <c r="Q251" s="14" t="s">
        <v>1007</v>
      </c>
      <c r="R251" s="12"/>
    </row>
    <row r="252" ht="24" spans="1:18">
      <c r="A252" s="17">
        <v>612</v>
      </c>
      <c r="B252" s="9" t="s">
        <v>1551</v>
      </c>
      <c r="C252" s="10" t="s">
        <v>1552</v>
      </c>
      <c r="D252" s="16" t="s">
        <v>990</v>
      </c>
      <c r="E252" s="9">
        <v>1</v>
      </c>
      <c r="F252" s="16" t="s">
        <v>991</v>
      </c>
      <c r="G252" s="16" t="s">
        <v>1036</v>
      </c>
      <c r="H252" s="11">
        <v>44481</v>
      </c>
      <c r="I252" s="9" t="s">
        <v>1282</v>
      </c>
      <c r="J252" s="9" t="s">
        <v>1528</v>
      </c>
      <c r="K252" s="9"/>
      <c r="L252" s="9"/>
      <c r="M252" s="9"/>
      <c r="N252" s="12"/>
      <c r="O252" s="12"/>
      <c r="P252" s="12" t="s">
        <v>693</v>
      </c>
      <c r="Q252" s="14" t="s">
        <v>1007</v>
      </c>
      <c r="R252" s="12"/>
    </row>
    <row r="253" ht="24" spans="1:18">
      <c r="A253" s="17">
        <v>613</v>
      </c>
      <c r="B253" s="16" t="s">
        <v>1553</v>
      </c>
      <c r="C253" s="10" t="s">
        <v>1554</v>
      </c>
      <c r="D253" s="16" t="s">
        <v>990</v>
      </c>
      <c r="E253" s="9">
        <v>1</v>
      </c>
      <c r="F253" s="16" t="s">
        <v>991</v>
      </c>
      <c r="G253" s="16" t="s">
        <v>1036</v>
      </c>
      <c r="H253" s="11">
        <v>44481</v>
      </c>
      <c r="I253" s="9" t="s">
        <v>1282</v>
      </c>
      <c r="J253" s="9" t="s">
        <v>1528</v>
      </c>
      <c r="K253" s="9"/>
      <c r="L253" s="9"/>
      <c r="M253" s="9"/>
      <c r="N253" s="12"/>
      <c r="O253" s="12"/>
      <c r="P253" s="14" t="s">
        <v>1106</v>
      </c>
      <c r="Q253" s="13" t="s">
        <v>1027</v>
      </c>
      <c r="R253" s="12"/>
    </row>
    <row r="254" ht="24" spans="1:18">
      <c r="A254" s="17">
        <v>614</v>
      </c>
      <c r="B254" s="16" t="s">
        <v>1555</v>
      </c>
      <c r="C254" s="10" t="s">
        <v>1556</v>
      </c>
      <c r="D254" s="16" t="s">
        <v>990</v>
      </c>
      <c r="E254" s="9">
        <v>1</v>
      </c>
      <c r="F254" s="16" t="s">
        <v>991</v>
      </c>
      <c r="G254" s="16" t="s">
        <v>1036</v>
      </c>
      <c r="H254" s="11">
        <v>44482</v>
      </c>
      <c r="I254" s="9" t="s">
        <v>1282</v>
      </c>
      <c r="J254" s="9" t="s">
        <v>1528</v>
      </c>
      <c r="K254" s="9"/>
      <c r="L254" s="9"/>
      <c r="M254" s="9"/>
      <c r="N254" s="12"/>
      <c r="O254" s="12"/>
      <c r="P254" s="14" t="s">
        <v>1155</v>
      </c>
      <c r="Q254" s="12" t="s">
        <v>1156</v>
      </c>
      <c r="R254" s="12"/>
    </row>
    <row r="255" ht="24" spans="1:18">
      <c r="A255" s="17">
        <v>624</v>
      </c>
      <c r="B255" s="18" t="s">
        <v>1557</v>
      </c>
      <c r="C255" s="19" t="s">
        <v>1558</v>
      </c>
      <c r="D255" s="16" t="s">
        <v>990</v>
      </c>
      <c r="E255" s="20">
        <v>1</v>
      </c>
      <c r="F255" s="18" t="s">
        <v>991</v>
      </c>
      <c r="G255" s="18" t="s">
        <v>1036</v>
      </c>
      <c r="H255" s="21">
        <v>44529</v>
      </c>
      <c r="I255" s="20" t="s">
        <v>1282</v>
      </c>
      <c r="J255" s="20" t="s">
        <v>1528</v>
      </c>
      <c r="K255" s="22"/>
      <c r="L255" s="9"/>
      <c r="M255" s="9"/>
      <c r="N255" s="12"/>
      <c r="O255" s="12"/>
      <c r="P255" s="12" t="s">
        <v>693</v>
      </c>
      <c r="Q255" s="14" t="s">
        <v>1007</v>
      </c>
      <c r="R255" s="12"/>
    </row>
    <row r="256" ht="24" spans="1:18">
      <c r="A256" s="17">
        <v>630</v>
      </c>
      <c r="B256" s="20" t="s">
        <v>1559</v>
      </c>
      <c r="C256" s="23" t="s">
        <v>1560</v>
      </c>
      <c r="D256" s="20" t="s">
        <v>990</v>
      </c>
      <c r="E256" s="20">
        <v>1</v>
      </c>
      <c r="F256" s="20" t="s">
        <v>991</v>
      </c>
      <c r="G256" s="18" t="s">
        <v>1036</v>
      </c>
      <c r="H256" s="21">
        <v>44571</v>
      </c>
      <c r="I256" s="21" t="s">
        <v>1282</v>
      </c>
      <c r="J256" s="20" t="s">
        <v>1528</v>
      </c>
      <c r="K256" s="22"/>
      <c r="L256" s="9"/>
      <c r="M256" s="9"/>
      <c r="N256" s="12"/>
      <c r="O256" s="12"/>
      <c r="P256" s="15" t="s">
        <v>1375</v>
      </c>
      <c r="Q256" s="12" t="s">
        <v>1156</v>
      </c>
      <c r="R256" s="14" t="s">
        <v>1045</v>
      </c>
    </row>
    <row r="257" ht="24" spans="1:18">
      <c r="A257" s="17">
        <v>631</v>
      </c>
      <c r="B257" s="20" t="s">
        <v>1561</v>
      </c>
      <c r="C257" s="23" t="s">
        <v>1562</v>
      </c>
      <c r="D257" s="20" t="s">
        <v>990</v>
      </c>
      <c r="E257" s="20">
        <v>1</v>
      </c>
      <c r="F257" s="20" t="s">
        <v>991</v>
      </c>
      <c r="G257" s="18" t="s">
        <v>1036</v>
      </c>
      <c r="H257" s="21">
        <v>44491</v>
      </c>
      <c r="I257" s="21" t="s">
        <v>1282</v>
      </c>
      <c r="J257" s="20" t="s">
        <v>1528</v>
      </c>
      <c r="K257" s="22"/>
      <c r="L257" s="9"/>
      <c r="M257" s="9"/>
      <c r="N257" s="12"/>
      <c r="O257" s="12"/>
      <c r="P257" s="14" t="s">
        <v>1080</v>
      </c>
      <c r="Q257" s="15" t="s">
        <v>1027</v>
      </c>
      <c r="R257" s="12"/>
    </row>
    <row r="258" ht="24" spans="1:18">
      <c r="A258" s="17">
        <v>632</v>
      </c>
      <c r="B258" s="20" t="s">
        <v>1563</v>
      </c>
      <c r="C258" s="23" t="s">
        <v>1564</v>
      </c>
      <c r="D258" s="20" t="s">
        <v>990</v>
      </c>
      <c r="E258" s="20">
        <v>1</v>
      </c>
      <c r="F258" s="20" t="s">
        <v>991</v>
      </c>
      <c r="G258" s="18" t="s">
        <v>1036</v>
      </c>
      <c r="H258" s="21">
        <v>44491</v>
      </c>
      <c r="I258" s="21" t="s">
        <v>1282</v>
      </c>
      <c r="J258" s="20" t="s">
        <v>1528</v>
      </c>
      <c r="K258" s="22"/>
      <c r="L258" s="9"/>
      <c r="M258" s="9"/>
      <c r="N258" s="12"/>
      <c r="O258" s="12"/>
      <c r="P258" s="14" t="s">
        <v>1080</v>
      </c>
      <c r="Q258" s="15" t="s">
        <v>1027</v>
      </c>
      <c r="R258" s="12"/>
    </row>
    <row r="259" ht="24" spans="1:18">
      <c r="A259" s="17">
        <v>633</v>
      </c>
      <c r="B259" s="20" t="s">
        <v>1565</v>
      </c>
      <c r="C259" s="23" t="s">
        <v>1566</v>
      </c>
      <c r="D259" s="20" t="s">
        <v>990</v>
      </c>
      <c r="E259" s="20">
        <v>1</v>
      </c>
      <c r="F259" s="20" t="s">
        <v>991</v>
      </c>
      <c r="G259" s="18" t="s">
        <v>1036</v>
      </c>
      <c r="H259" s="21">
        <v>44491</v>
      </c>
      <c r="I259" s="21" t="s">
        <v>1282</v>
      </c>
      <c r="J259" s="20" t="s">
        <v>1528</v>
      </c>
      <c r="K259" s="22"/>
      <c r="L259" s="9"/>
      <c r="M259" s="9"/>
      <c r="N259" s="12"/>
      <c r="O259" s="12"/>
      <c r="P259" s="15" t="s">
        <v>1099</v>
      </c>
      <c r="Q259" s="15" t="s">
        <v>1027</v>
      </c>
      <c r="R259" s="12"/>
    </row>
    <row r="260" ht="24" spans="1:18">
      <c r="A260" s="17">
        <v>634</v>
      </c>
      <c r="B260" s="20" t="s">
        <v>1567</v>
      </c>
      <c r="C260" s="23" t="s">
        <v>1568</v>
      </c>
      <c r="D260" s="20" t="s">
        <v>990</v>
      </c>
      <c r="E260" s="20">
        <v>1</v>
      </c>
      <c r="F260" s="20" t="s">
        <v>991</v>
      </c>
      <c r="G260" s="18" t="s">
        <v>1036</v>
      </c>
      <c r="H260" s="21">
        <v>44491</v>
      </c>
      <c r="I260" s="21" t="s">
        <v>1282</v>
      </c>
      <c r="J260" s="20" t="s">
        <v>1528</v>
      </c>
      <c r="K260" s="22"/>
      <c r="L260" s="9"/>
      <c r="M260" s="9"/>
      <c r="N260" s="12"/>
      <c r="O260" s="12"/>
      <c r="P260" s="14" t="s">
        <v>1106</v>
      </c>
      <c r="Q260" s="15" t="s">
        <v>1027</v>
      </c>
      <c r="R260" s="12"/>
    </row>
    <row r="261" ht="24" spans="1:18">
      <c r="A261" s="17">
        <v>635</v>
      </c>
      <c r="B261" s="20" t="s">
        <v>1569</v>
      </c>
      <c r="C261" s="23" t="s">
        <v>1570</v>
      </c>
      <c r="D261" s="20" t="s">
        <v>990</v>
      </c>
      <c r="E261" s="20">
        <v>1</v>
      </c>
      <c r="F261" s="20" t="s">
        <v>991</v>
      </c>
      <c r="G261" s="18" t="s">
        <v>1036</v>
      </c>
      <c r="H261" s="21">
        <v>44491</v>
      </c>
      <c r="I261" s="21" t="s">
        <v>1282</v>
      </c>
      <c r="J261" s="20" t="s">
        <v>1528</v>
      </c>
      <c r="K261" s="22"/>
      <c r="L261" s="9"/>
      <c r="M261" s="9"/>
      <c r="N261" s="12"/>
      <c r="O261" s="12"/>
      <c r="P261" s="14" t="s">
        <v>1080</v>
      </c>
      <c r="Q261" s="15" t="s">
        <v>1027</v>
      </c>
      <c r="R261" s="12"/>
    </row>
    <row r="262" ht="24" spans="1:18">
      <c r="A262" s="17">
        <v>636</v>
      </c>
      <c r="B262" s="20" t="s">
        <v>1571</v>
      </c>
      <c r="C262" s="23" t="s">
        <v>1572</v>
      </c>
      <c r="D262" s="20" t="s">
        <v>990</v>
      </c>
      <c r="E262" s="20">
        <v>1</v>
      </c>
      <c r="F262" s="20" t="s">
        <v>991</v>
      </c>
      <c r="G262" s="18" t="s">
        <v>1036</v>
      </c>
      <c r="H262" s="21">
        <v>44494</v>
      </c>
      <c r="I262" s="21" t="s">
        <v>1282</v>
      </c>
      <c r="J262" s="20" t="s">
        <v>1528</v>
      </c>
      <c r="K262" s="22"/>
      <c r="L262" s="9"/>
      <c r="M262" s="9"/>
      <c r="N262" s="12"/>
      <c r="O262" s="12"/>
      <c r="P262" s="14" t="s">
        <v>1080</v>
      </c>
      <c r="Q262" s="15" t="s">
        <v>1027</v>
      </c>
      <c r="R262" s="12"/>
    </row>
    <row r="263" ht="24" spans="1:18">
      <c r="A263" s="17">
        <v>637</v>
      </c>
      <c r="B263" s="20" t="s">
        <v>1573</v>
      </c>
      <c r="C263" s="23" t="s">
        <v>1574</v>
      </c>
      <c r="D263" s="20" t="s">
        <v>990</v>
      </c>
      <c r="E263" s="20">
        <v>1</v>
      </c>
      <c r="F263" s="20" t="s">
        <v>991</v>
      </c>
      <c r="G263" s="18" t="s">
        <v>1036</v>
      </c>
      <c r="H263" s="21">
        <v>44494</v>
      </c>
      <c r="I263" s="21" t="s">
        <v>1282</v>
      </c>
      <c r="J263" s="20" t="s">
        <v>1528</v>
      </c>
      <c r="K263" s="22"/>
      <c r="L263" s="9"/>
      <c r="M263" s="9"/>
      <c r="N263" s="12"/>
      <c r="O263" s="12"/>
      <c r="P263" s="15" t="s">
        <v>1178</v>
      </c>
      <c r="Q263" s="12" t="s">
        <v>1156</v>
      </c>
      <c r="R263" s="12"/>
    </row>
    <row r="264" ht="24" spans="1:18">
      <c r="A264" s="17">
        <v>638</v>
      </c>
      <c r="B264" s="20" t="s">
        <v>1575</v>
      </c>
      <c r="C264" s="23" t="s">
        <v>1576</v>
      </c>
      <c r="D264" s="20" t="s">
        <v>990</v>
      </c>
      <c r="E264" s="20">
        <v>1</v>
      </c>
      <c r="F264" s="20" t="s">
        <v>991</v>
      </c>
      <c r="G264" s="18" t="s">
        <v>1036</v>
      </c>
      <c r="H264" s="21">
        <v>44488</v>
      </c>
      <c r="I264" s="21" t="s">
        <v>1282</v>
      </c>
      <c r="J264" s="20" t="s">
        <v>1528</v>
      </c>
      <c r="K264" s="22"/>
      <c r="L264" s="9"/>
      <c r="M264" s="9"/>
      <c r="N264" s="12"/>
      <c r="O264" s="12"/>
      <c r="P264" s="15" t="s">
        <v>1178</v>
      </c>
      <c r="Q264" s="12" t="s">
        <v>1156</v>
      </c>
      <c r="R264" s="12"/>
    </row>
    <row r="265" ht="24" spans="1:18">
      <c r="A265" s="17">
        <v>639</v>
      </c>
      <c r="B265" s="20" t="s">
        <v>1577</v>
      </c>
      <c r="C265" s="23" t="s">
        <v>1578</v>
      </c>
      <c r="D265" s="20" t="s">
        <v>990</v>
      </c>
      <c r="E265" s="20">
        <v>1</v>
      </c>
      <c r="F265" s="20" t="s">
        <v>991</v>
      </c>
      <c r="G265" s="18" t="s">
        <v>1036</v>
      </c>
      <c r="H265" s="21">
        <v>44488</v>
      </c>
      <c r="I265" s="21" t="s">
        <v>1282</v>
      </c>
      <c r="J265" s="20" t="s">
        <v>1528</v>
      </c>
      <c r="K265" s="22"/>
      <c r="L265" s="9"/>
      <c r="M265" s="9"/>
      <c r="N265" s="12"/>
      <c r="O265" s="12"/>
      <c r="P265" s="15" t="s">
        <v>1178</v>
      </c>
      <c r="Q265" s="12" t="s">
        <v>1156</v>
      </c>
      <c r="R265" s="12"/>
    </row>
    <row r="266" ht="24" spans="1:18">
      <c r="A266" s="17">
        <v>640</v>
      </c>
      <c r="B266" s="20" t="s">
        <v>1579</v>
      </c>
      <c r="C266" s="23" t="s">
        <v>1580</v>
      </c>
      <c r="D266" s="20" t="s">
        <v>990</v>
      </c>
      <c r="E266" s="20">
        <v>1</v>
      </c>
      <c r="F266" s="20" t="s">
        <v>991</v>
      </c>
      <c r="G266" s="18" t="s">
        <v>1036</v>
      </c>
      <c r="H266" s="21">
        <v>44488</v>
      </c>
      <c r="I266" s="21" t="s">
        <v>1282</v>
      </c>
      <c r="J266" s="20" t="s">
        <v>1528</v>
      </c>
      <c r="K266" s="22"/>
      <c r="L266" s="9"/>
      <c r="M266" s="9"/>
      <c r="N266" s="12"/>
      <c r="O266" s="12"/>
      <c r="P266" s="15" t="s">
        <v>1178</v>
      </c>
      <c r="Q266" s="12" t="s">
        <v>1156</v>
      </c>
      <c r="R266" s="12"/>
    </row>
    <row r="267" ht="24" spans="1:18">
      <c r="A267" s="17">
        <v>641</v>
      </c>
      <c r="B267" s="20" t="s">
        <v>1581</v>
      </c>
      <c r="C267" s="23" t="s">
        <v>1582</v>
      </c>
      <c r="D267" s="20" t="s">
        <v>990</v>
      </c>
      <c r="E267" s="20">
        <v>1</v>
      </c>
      <c r="F267" s="20" t="s">
        <v>991</v>
      </c>
      <c r="G267" s="18" t="s">
        <v>1036</v>
      </c>
      <c r="H267" s="21">
        <v>44488</v>
      </c>
      <c r="I267" s="21" t="s">
        <v>1282</v>
      </c>
      <c r="J267" s="20" t="s">
        <v>1528</v>
      </c>
      <c r="K267" s="22"/>
      <c r="L267" s="9"/>
      <c r="M267" s="9"/>
      <c r="N267" s="12"/>
      <c r="O267" s="12"/>
      <c r="P267" s="15" t="s">
        <v>1178</v>
      </c>
      <c r="Q267" s="12" t="s">
        <v>1156</v>
      </c>
      <c r="R267" s="12"/>
    </row>
    <row r="268" ht="24" spans="1:18">
      <c r="A268" s="17">
        <v>642</v>
      </c>
      <c r="B268" s="20" t="s">
        <v>1583</v>
      </c>
      <c r="C268" s="23" t="s">
        <v>1584</v>
      </c>
      <c r="D268" s="20" t="s">
        <v>990</v>
      </c>
      <c r="E268" s="20">
        <v>1</v>
      </c>
      <c r="F268" s="20" t="s">
        <v>991</v>
      </c>
      <c r="G268" s="18" t="s">
        <v>1036</v>
      </c>
      <c r="H268" s="21">
        <v>44488</v>
      </c>
      <c r="I268" s="21" t="s">
        <v>1282</v>
      </c>
      <c r="J268" s="20" t="s">
        <v>1528</v>
      </c>
      <c r="K268" s="22"/>
      <c r="L268" s="9"/>
      <c r="M268" s="9"/>
      <c r="N268" s="12"/>
      <c r="O268" s="12"/>
      <c r="P268" s="15" t="s">
        <v>1178</v>
      </c>
      <c r="Q268" s="12" t="s">
        <v>1156</v>
      </c>
      <c r="R268" s="12"/>
    </row>
  </sheetData>
  <sheetProtection formatCells="0" insertHyperlinks="0" autoFilter="0"/>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3" master="" otherUserPermission="visible"/>
  <rangeList sheetStid="9" master="" otherUserPermission="visible"/>
  <rangeList sheetStid="10" master="" otherUserPermission="visible"/>
  <rangeList sheetStid="6" master="" otherUserPermission="visible">
    <arrUserId title="区域1" rangeCreator="" othersAccessPermission="edit"/>
  </rangeList>
  <rangeList sheetStid="5" master="" otherUserPermission="visible">
    <arrUserId title="区域1_1" rangeCreator="" othersAccessPermission="edit"/>
  </rangeList>
  <rangeList sheetStid="7"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互联网医院产品情况</vt:lpstr>
      <vt:lpstr>医院信息平台</vt:lpstr>
      <vt:lpstr>HRP功能清单 </vt:lpstr>
      <vt:lpstr>Sheet1</vt:lpstr>
      <vt:lpstr>汇总（邓袁负责）</vt:lpstr>
      <vt:lpstr>智慧医疗</vt:lpstr>
      <vt:lpstr>相关内部系统产品显示原则</vt:lpstr>
      <vt:lpstr>公司软著情况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zds</dc:creator>
  <cp:lastModifiedBy>王者归来</cp:lastModifiedBy>
  <cp:revision>0</cp:revision>
  <dcterms:created xsi:type="dcterms:W3CDTF">2025-06-19T08:33:00Z</dcterms:created>
  <dcterms:modified xsi:type="dcterms:W3CDTF">2025-10-28T00:47:36Z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7F4D6A41C26C4E87906A6A877F8FC504_13</vt:lpwstr>
  </property>
  <property fmtid="{D5CDD505-2E9C-101B-9397-08002B2CF9AE}" pid="3" name="KSOProductBuildVer">
    <vt:lpwstr>2052-12.1.0.23542</vt:lpwstr>
  </property>
</Properties>
</file>